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png" ContentType="image/png"/>
  <Default Extension="emf" ContentType="image/x-emf"/>
  <Default Extension="jpeg" ContentType="image/jpeg"/>
  <Default Extension="rels" ContentType="application/vnd.openxmlformats-package.relationships+xml"/>
  <Default Extension="xml" ContentType="application/xml"/>
  <Default Extension="docx" ContentType="application/vnd.openxmlformats-officedocument.wordprocessingml.document"/>
  <Default Extension="wdp" ContentType="image/vnd.ms-photo"/>
  <Default Extension="vml" ContentType="application/vnd.openxmlformats-officedocument.vmlDrawing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worksheets/sheet5.xml" ContentType="application/vnd.openxmlformats-officedocument.spreadsheetml.worksheet+xml"/>
  <Override PartName="/xl/worksheets/sheet6.xml" ContentType="application/vnd.openxmlformats-officedocument.spreadsheetml.worksheet+xml"/>
  <Override PartName="/xl/worksheets/sheet7.xml" ContentType="application/vnd.openxmlformats-officedocument.spreadsheetml.worksheet+xml"/>
  <Override PartName="/xl/worksheets/sheet8.xml" ContentType="application/vnd.openxmlformats-officedocument.spreadsheetml.worksheet+xml"/>
  <Override PartName="/xl/worksheets/sheet9.xml" ContentType="application/vnd.openxmlformats-officedocument.spreadsheetml.worksheet+xml"/>
  <Override PartName="/xl/worksheets/sheet10.xml" ContentType="application/vnd.openxmlformats-officedocument.spreadsheetml.worksheet+xml"/>
  <Override PartName="/xl/worksheets/sheet11.xml" ContentType="application/vnd.openxmlformats-officedocument.spreadsheetml.worksheet+xml"/>
  <Override PartName="/xl/worksheets/sheet12.xml" ContentType="application/vnd.openxmlformats-officedocument.spreadsheetml.worksheet+xml"/>
  <Override PartName="/xl/worksheets/sheet13.xml" ContentType="application/vnd.openxmlformats-officedocument.spreadsheetml.worksheet+xml"/>
  <Override PartName="/xl/worksheets/sheet14.xml" ContentType="application/vnd.openxmlformats-officedocument.spreadsheetml.worksheet+xml"/>
  <Override PartName="/xl/worksheets/sheet15.xml" ContentType="application/vnd.openxmlformats-officedocument.spreadsheetml.worksheet+xml"/>
  <Override PartName="/xl/worksheets/sheet16.xml" ContentType="application/vnd.openxmlformats-officedocument.spreadsheetml.worksheet+xml"/>
  <Override PartName="/xl/worksheets/sheet17.xml" ContentType="application/vnd.openxmlformats-officedocument.spreadsheetml.worksheet+xml"/>
  <Override PartName="/xl/worksheets/sheet18.xml" ContentType="application/vnd.openxmlformats-officedocument.spreadsheetml.worksheet+xml"/>
  <Override PartName="/xl/worksheets/sheet19.xml" ContentType="application/vnd.openxmlformats-officedocument.spreadsheetml.worksheet+xml"/>
  <Override PartName="/xl/worksheets/sheet20.xml" ContentType="application/vnd.openxmlformats-officedocument.spreadsheetml.worksheet+xml"/>
  <Override PartName="/xl/worksheets/sheet21.xml" ContentType="application/vnd.openxmlformats-officedocument.spreadsheetml.worksheet+xml"/>
  <Override PartName="/xl/worksheets/sheet22.xml" ContentType="application/vnd.openxmlformats-officedocument.spreadsheetml.worksheet+xml"/>
  <Override PartName="/xl/worksheets/sheet23.xml" ContentType="application/vnd.openxmlformats-officedocument.spreadsheetml.worksheet+xml"/>
  <Override PartName="/xl/externalLinks/externalLink1.xml" ContentType="application/vnd.openxmlformats-officedocument.spreadsheetml.externalLink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drawings/drawing2.xml" ContentType="application/vnd.openxmlformats-officedocument.drawing+xml"/>
  <Override PartName="/xl/drawings/drawing3.xml" ContentType="application/vnd.openxmlformats-officedocument.drawing+xml"/>
  <Override PartName="/xl/drawings/drawing4.xml" ContentType="application/vnd.openxmlformats-officedocument.drawing+xml"/>
  <Override PartName="/xl/drawings/drawing5.xml" ContentType="application/vnd.openxmlformats-officedocument.drawing+xml"/>
  <Override PartName="/xl/drawings/drawing6.xml" ContentType="application/vnd.openxmlformats-officedocument.drawing+xml"/>
  <Override PartName="/xl/drawings/drawing7.xml" ContentType="application/vnd.openxmlformats-officedocument.drawing+xml"/>
  <Override PartName="/xl/drawings/drawing8.xml" ContentType="application/vnd.openxmlformats-officedocument.drawing+xml"/>
  <Override PartName="/xl/drawings/drawing9.xml" ContentType="application/vnd.openxmlformats-officedocument.drawing+xml"/>
  <Override PartName="/xl/tables/table1.xml" ContentType="application/vnd.openxmlformats-officedocument.spreadsheetml.table+xml"/>
  <Override PartName="/xl/tables/table2.xml" ContentType="application/vnd.openxmlformats-officedocument.spreadsheetml.table+xml"/>
  <Override PartName="/xl/tables/table3.xml" ContentType="application/vnd.openxmlformats-officedocument.spreadsheetml.table+xml"/>
  <Override PartName="/xl/drawings/drawing10.xml" ContentType="application/vnd.openxmlformats-officedocument.drawing+xml"/>
  <Override PartName="/xl/drawings/drawing11.xml" ContentType="application/vnd.openxmlformats-officedocument.drawing+xml"/>
  <Override PartName="/xl/drawings/drawing12.xml" ContentType="application/vnd.openxmlformats-officedocument.drawing+xml"/>
  <Override PartName="/xl/drawings/drawing13.xml" ContentType="application/vnd.openxmlformats-officedocument.drawing+xml"/>
  <Override PartName="/xl/drawings/drawing14.xml" ContentType="application/vnd.openxmlformats-officedocument.drawing+xml"/>
  <Override PartName="/xl/drawings/drawing15.xml" ContentType="application/vnd.openxmlformats-officedocument.drawing+xml"/>
  <Override PartName="/xl/drawings/drawing16.xml" ContentType="application/vnd.openxmlformats-officedocument.drawing+xml"/>
  <Override PartName="/xl/drawings/drawing17.xml" ContentType="application/vnd.openxmlformats-officedocument.drawing+xml"/>
  <Override PartName="/xl/drawings/drawing18.xml" ContentType="application/vnd.openxmlformats-officedocument.drawing+xml"/>
  <Override PartName="/xl/drawings/drawing19.xml" ContentType="application/vnd.openxmlformats-officedocument.drawing+xml"/>
  <Override PartName="/xl/drawings/drawing20.xml" ContentType="application/vnd.openxmlformats-officedocument.drawing+xml"/>
  <Override PartName="/xl/drawings/drawing21.xml" ContentType="application/vnd.openxmlformats-officedocument.drawing+xml"/>
  <Override PartName="/xl/drawings/drawing22.xml" ContentType="application/vnd.openxmlformats-officedocument.drawing+xml"/>
  <Override PartName="/xl/drawings/drawing23.xml" ContentType="application/vnd.openxmlformats-officedocument.drawing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mc:Ignorable="x15">
  <fileVersion appName="xl" lastEdited="6" lowestEdited="6" rupBuild="14420"/>
  <workbookPr defaultThemeVersion="164011"/>
  <mc:AlternateContent xmlns:mc="http://schemas.openxmlformats.org/markup-compatibility/2006">
    <mc:Choice Requires="x15">
      <x15ac:absPath xmlns:x15ac="http://schemas.microsoft.com/office/spreadsheetml/2010/11/ac" url="C:\Users\Майна3\Desktop\"/>
    </mc:Choice>
  </mc:AlternateContent>
  <bookViews>
    <workbookView xWindow="0" yWindow="0" windowWidth="28800" windowHeight="12030"/>
  </bookViews>
  <sheets>
    <sheet name="Оглавление" sheetId="8" r:id="rId1"/>
    <sheet name="Cimberio" sheetId="1" r:id="rId2"/>
    <sheet name="ALSO" sheetId="2" r:id="rId3"/>
    <sheet name="BROEN" sheetId="3" r:id="rId4"/>
    <sheet name="TECOFI" sheetId="4" r:id="rId5"/>
    <sheet name="FAF" sheetId="5" r:id="rId6"/>
    <sheet name="Эффективный Инжиниринг" sheetId="10" r:id="rId7"/>
    <sheet name="Фланцы и Крепёж" sheetId="6" r:id="rId8"/>
    <sheet name="Арматура Теплосила" sheetId="36" r:id="rId9"/>
    <sheet name="Теплосила - Опросный лист" sheetId="24" r:id="rId10"/>
    <sheet name="Duyar" sheetId="19" r:id="rId11"/>
    <sheet name="Vandjord" sheetId="17" r:id="rId12"/>
    <sheet name="Wilo" sheetId="23" r:id="rId13"/>
    <sheet name="Istratex" sheetId="29" r:id="rId14"/>
    <sheet name="Электро приводы Архимед" sheetId="20" r:id="rId15"/>
    <sheet name="Пневмоприводы Архимед" sheetId="21" r:id="rId16"/>
    <sheet name="РАШВОРК" sheetId="27" r:id="rId17"/>
    <sheet name="Китай Арматура" sheetId="28" r:id="rId18"/>
    <sheet name="БЭФ-Урал" sheetId="26" r:id="rId19"/>
    <sheet name="КПСР - 3-х ходовые" sheetId="32" r:id="rId20"/>
    <sheet name="КПСР - 2х ходовые" sheetId="33" r:id="rId21"/>
    <sheet name="КПСР - РПД" sheetId="34" r:id="rId22"/>
    <sheet name="Баки NEMA" sheetId="37" r:id="rId23"/>
  </sheets>
  <externalReferences>
    <externalReference r:id="rId24"/>
  </externalReferences>
  <definedNames>
    <definedName name="_xlnm._FilterDatabase" localSheetId="2" hidden="1">ALSO!$A$6:$H$177</definedName>
    <definedName name="_xlnm._FilterDatabase" localSheetId="3" hidden="1">BROEN!$A$6:$XER$476</definedName>
    <definedName name="_xlnm._FilterDatabase" localSheetId="1" hidden="1">Cimberio!$A$6:$G$107</definedName>
    <definedName name="_xlnm._FilterDatabase" localSheetId="5" hidden="1">FAF!$A$6:$H$140</definedName>
    <definedName name="_xlnm._FilterDatabase" localSheetId="13" hidden="1">Istratex!$A$6:$J$62</definedName>
    <definedName name="_xlnm._FilterDatabase" localSheetId="4" hidden="1">TECOFI!$A$6:$XEV$145</definedName>
    <definedName name="_xlnm._FilterDatabase" localSheetId="11" hidden="1">Vandjord!$A$81:$I$104</definedName>
    <definedName name="_xlnm._FilterDatabase" localSheetId="18" hidden="1">'БЭФ-Урал'!$A$6:$XEV$16</definedName>
    <definedName name="_xlnm._FilterDatabase" localSheetId="20" hidden="1">'КПСР - 2х ходовые'!$A$5:$K$74</definedName>
    <definedName name="_xlnm._FilterDatabase" localSheetId="19" hidden="1">'КПСР - 3-х ходовые'!$A$5:$K$43</definedName>
    <definedName name="_xlnm._FilterDatabase" localSheetId="21" hidden="1">'КПСР - РПД'!$A$5:$I$60</definedName>
    <definedName name="_xlnm._FilterDatabase" localSheetId="16" hidden="1">РАШВОРК!$A$10:$E$352</definedName>
    <definedName name="_xlnm._FilterDatabase" localSheetId="7" hidden="1">'Фланцы и Крепёж'!$A$5:$XEZ$23</definedName>
    <definedName name="Master_Liste_2013_11_08_12_37" localSheetId="12">#REF!</definedName>
    <definedName name="Master_Liste_2013_11_08_12_37" localSheetId="18">#REF!</definedName>
    <definedName name="Master_Liste_2013_11_08_12_37">#REF!</definedName>
    <definedName name="Z_24F900A2_7147_4318_9E77_2B71404314A7_.wvu.Cols" localSheetId="0" hidden="1">Оглавление!$F:$F</definedName>
    <definedName name="Z_76FA2CE7_179E_4731_B7AE_63C5E5E79002_.wvu.Cols" localSheetId="0" hidden="1">Оглавление!$F:$F</definedName>
    <definedName name="Z_94E74550_0B2B_4B3C_8E97_CCCC46023914_.wvu.Cols" localSheetId="0" hidden="1">Оглавление!$F:$F</definedName>
    <definedName name="Z_A02336A9_D2FB_4D03_950A_00B6EBD6A28C_.wvu.Cols" localSheetId="0" hidden="1">Оглавление!$F:$F</definedName>
    <definedName name="Z_A76FD505_AF56_4CD8_967A_59C705AF567C_.wvu.Cols" localSheetId="0" hidden="1">Оглавление!$F:$F</definedName>
    <definedName name="Z_C23E91BF_4A86_4D00_A577_1A263DDCB8BC_.wvu.Cols" localSheetId="0" hidden="1">Оглавление!$F:$F</definedName>
    <definedName name="Z_D7CF3121_CFC0_4E70_8DCD_811E30042E24_.wvu.Cols" localSheetId="0" hidden="1">Оглавление!$F:$F</definedName>
    <definedName name="артикул" localSheetId="5">#REF!</definedName>
    <definedName name="артикул" localSheetId="12">#REF!</definedName>
    <definedName name="артикул" localSheetId="18">#REF!</definedName>
    <definedName name="артикул" localSheetId="0">#REF!</definedName>
    <definedName name="артикул" localSheetId="6">#REF!</definedName>
    <definedName name="артикул">#REF!</definedName>
    <definedName name="_xlnm.Print_Area" localSheetId="20">'КПСР - 2х ходовые'!$A$5:$K$74</definedName>
    <definedName name="_xlnm.Print_Area" localSheetId="19">'КПСР - 3-х ходовые'!$A$5:$K$47</definedName>
    <definedName name="_xlnm.Print_Area" localSheetId="21">'КПСР - РПД'!$A$5:$I$60</definedName>
    <definedName name="_xlnm.Print_Area" localSheetId="14">'Электро приводы Архимед'!$A$1:$T$79</definedName>
    <definedName name="роммер">[1]Лист1!$A$1:$C$860</definedName>
  </definedNames>
  <calcPr calcId="162913"/>
  <extLst>
    <ext xmlns:x15="http://schemas.microsoft.com/office/spreadsheetml/2010/11/main" uri="{140A7094-0E35-4892-8432-C4D2E57EDEB5}">
      <x15:workbookPr chartTrackingRefBase="1"/>
    </ext>
  </extLst>
</workbook>
</file>

<file path=xl/calcChain.xml><?xml version="1.0" encoding="utf-8"?>
<calcChain xmlns="http://schemas.openxmlformats.org/spreadsheetml/2006/main">
  <c r="F41" i="6" l="1"/>
  <c r="D356" i="27" l="1"/>
  <c r="D357" i="27"/>
  <c r="D358" i="27"/>
  <c r="D359" i="27"/>
  <c r="D360" i="27"/>
  <c r="D361" i="27"/>
  <c r="D362" i="27"/>
  <c r="D363" i="27"/>
  <c r="D364" i="27"/>
  <c r="D355" i="27"/>
  <c r="F143" i="5" l="1"/>
  <c r="F144" i="5"/>
  <c r="F145" i="5"/>
  <c r="F146" i="5"/>
  <c r="F147" i="5"/>
  <c r="F148" i="5"/>
  <c r="F149" i="5"/>
  <c r="F150" i="5"/>
  <c r="F151" i="5"/>
  <c r="F152" i="5"/>
  <c r="F153" i="5"/>
  <c r="F142" i="5"/>
  <c r="E39" i="10"/>
  <c r="E40" i="10"/>
  <c r="E41" i="10"/>
  <c r="E38" i="10"/>
  <c r="D175" i="27" l="1"/>
  <c r="D176" i="27"/>
  <c r="D177" i="27"/>
  <c r="D178" i="27"/>
  <c r="D179" i="27"/>
  <c r="D180" i="27"/>
  <c r="D181" i="27"/>
  <c r="D182" i="27"/>
  <c r="D183" i="27"/>
  <c r="D184" i="27"/>
  <c r="D185" i="27"/>
  <c r="D186" i="27"/>
  <c r="D187" i="27"/>
  <c r="D188" i="27"/>
  <c r="D189" i="27"/>
  <c r="D174" i="27"/>
  <c r="I47" i="29" l="1"/>
  <c r="I48" i="29"/>
  <c r="I49" i="29"/>
  <c r="I50" i="29"/>
  <c r="I51" i="29"/>
  <c r="I52" i="29"/>
  <c r="I53" i="29"/>
  <c r="I54" i="29"/>
  <c r="I55" i="29"/>
  <c r="I56" i="29"/>
  <c r="I57" i="29"/>
  <c r="I58" i="29"/>
  <c r="I59" i="29"/>
  <c r="I60" i="29"/>
  <c r="I61" i="29"/>
  <c r="I62" i="29"/>
  <c r="I46" i="29"/>
  <c r="I28" i="29"/>
  <c r="I29" i="29"/>
  <c r="I30" i="29"/>
  <c r="I31" i="29"/>
  <c r="I32" i="29"/>
  <c r="I33" i="29"/>
  <c r="I34" i="29"/>
  <c r="I35" i="29"/>
  <c r="I36" i="29"/>
  <c r="I37" i="29"/>
  <c r="I38" i="29"/>
  <c r="I39" i="29"/>
  <c r="I40" i="29"/>
  <c r="I41" i="29"/>
  <c r="I42" i="29"/>
  <c r="I43" i="29"/>
  <c r="I9" i="29"/>
  <c r="I10" i="29"/>
  <c r="I11" i="29"/>
  <c r="I12" i="29"/>
  <c r="I13" i="29"/>
  <c r="I14" i="29"/>
  <c r="I15" i="29"/>
  <c r="I16" i="29"/>
  <c r="I17" i="29"/>
  <c r="I18" i="29"/>
  <c r="I19" i="29"/>
  <c r="I20" i="29"/>
  <c r="I21" i="29"/>
  <c r="I22" i="29"/>
  <c r="I23" i="29"/>
  <c r="I24" i="29"/>
  <c r="I25" i="29"/>
  <c r="I8" i="29"/>
  <c r="E121" i="28" l="1"/>
  <c r="E122" i="28"/>
  <c r="E123" i="28"/>
  <c r="E124" i="28"/>
  <c r="E125" i="28"/>
  <c r="E126" i="28"/>
  <c r="E127" i="28"/>
  <c r="E128" i="28"/>
  <c r="E120" i="28"/>
  <c r="E107" i="28"/>
  <c r="E108" i="28"/>
  <c r="E109" i="28"/>
  <c r="E110" i="28"/>
  <c r="E111" i="28"/>
  <c r="E112" i="28"/>
  <c r="E113" i="28"/>
  <c r="E114" i="28"/>
  <c r="E115" i="28"/>
  <c r="E116" i="28"/>
  <c r="E117" i="28"/>
  <c r="E106" i="28"/>
  <c r="E98" i="28"/>
  <c r="E99" i="28"/>
  <c r="E100" i="28"/>
  <c r="E101" i="28"/>
  <c r="E102" i="28"/>
  <c r="E103" i="28"/>
  <c r="E97" i="28"/>
  <c r="E88" i="28"/>
  <c r="E89" i="28"/>
  <c r="E90" i="28"/>
  <c r="E91" i="28"/>
  <c r="E92" i="28"/>
  <c r="E93" i="28"/>
  <c r="E94" i="28"/>
  <c r="E95" i="28"/>
  <c r="E87" i="28"/>
  <c r="E77" i="28"/>
  <c r="E78" i="28"/>
  <c r="E79" i="28"/>
  <c r="E80" i="28"/>
  <c r="E81" i="28"/>
  <c r="E82" i="28"/>
  <c r="E83" i="28"/>
  <c r="E84" i="28"/>
  <c r="E85" i="28"/>
  <c r="E76" i="28"/>
  <c r="E32" i="28"/>
  <c r="E33" i="28"/>
  <c r="E34" i="28"/>
  <c r="E35" i="28"/>
  <c r="E36" i="28"/>
  <c r="E37" i="28"/>
  <c r="E38" i="28"/>
  <c r="E39" i="28"/>
  <c r="E40" i="28"/>
  <c r="E41" i="28"/>
  <c r="E42" i="28"/>
  <c r="E43" i="28"/>
  <c r="E44" i="28"/>
  <c r="E45" i="28"/>
  <c r="E46" i="28"/>
  <c r="E47" i="28"/>
  <c r="E48" i="28"/>
  <c r="E49" i="28"/>
  <c r="E50" i="28"/>
  <c r="E51" i="28"/>
  <c r="E52" i="28"/>
  <c r="E53" i="28"/>
  <c r="E54" i="28"/>
  <c r="E55" i="28"/>
  <c r="E56" i="28"/>
  <c r="E57" i="28"/>
  <c r="E58" i="28"/>
  <c r="E59" i="28"/>
  <c r="E60" i="28"/>
  <c r="E62" i="28"/>
  <c r="E63" i="28"/>
  <c r="E64" i="28"/>
  <c r="E65" i="28"/>
  <c r="E66" i="28"/>
  <c r="E67" i="28"/>
  <c r="E68" i="28"/>
  <c r="E69" i="28"/>
  <c r="E70" i="28"/>
  <c r="E71" i="28"/>
  <c r="E72" i="28"/>
  <c r="E73" i="28"/>
  <c r="E31" i="28"/>
  <c r="E21" i="28"/>
  <c r="E22" i="28"/>
  <c r="E23" i="28"/>
  <c r="E24" i="28"/>
  <c r="E25" i="28"/>
  <c r="E26" i="28"/>
  <c r="E27" i="28"/>
  <c r="E28" i="28"/>
  <c r="E20" i="28"/>
  <c r="E12" i="28"/>
  <c r="E13" i="28"/>
  <c r="E14" i="28"/>
  <c r="E15" i="28"/>
  <c r="E16" i="28"/>
  <c r="E17" i="28"/>
  <c r="E18" i="28"/>
  <c r="E11" i="28"/>
  <c r="D27" i="27"/>
  <c r="D28" i="27"/>
  <c r="D29" i="27"/>
  <c r="D30" i="27"/>
  <c r="D31" i="27"/>
  <c r="D32" i="27"/>
  <c r="D33" i="27"/>
  <c r="D34" i="27"/>
  <c r="D35" i="27"/>
  <c r="D36" i="27"/>
  <c r="D37" i="27"/>
  <c r="D38" i="27"/>
  <c r="D39" i="27"/>
  <c r="D40" i="27"/>
  <c r="D41" i="27"/>
  <c r="D44" i="27"/>
  <c r="D45" i="27"/>
  <c r="D46" i="27"/>
  <c r="D47" i="27"/>
  <c r="D48" i="27"/>
  <c r="D49" i="27"/>
  <c r="D50" i="27"/>
  <c r="D51" i="27"/>
  <c r="D52" i="27"/>
  <c r="D53" i="27"/>
  <c r="D54" i="27"/>
  <c r="D56" i="27"/>
  <c r="D57" i="27"/>
  <c r="D58" i="27"/>
  <c r="D59" i="27"/>
  <c r="D60" i="27"/>
  <c r="D61" i="27"/>
  <c r="D62" i="27"/>
  <c r="D63" i="27"/>
  <c r="D65" i="27"/>
  <c r="D66" i="27"/>
  <c r="D67" i="27"/>
  <c r="D68" i="27"/>
  <c r="D69" i="27"/>
  <c r="D70" i="27"/>
  <c r="D71" i="27"/>
  <c r="D72" i="27"/>
  <c r="D73" i="27"/>
  <c r="D74" i="27"/>
  <c r="D75" i="27"/>
  <c r="D77" i="27"/>
  <c r="D78" i="27"/>
  <c r="D79" i="27"/>
  <c r="D80" i="27"/>
  <c r="D81" i="27"/>
  <c r="D82" i="27"/>
  <c r="D83" i="27"/>
  <c r="D84" i="27"/>
  <c r="D85" i="27"/>
  <c r="D86" i="27"/>
  <c r="D87" i="27"/>
  <c r="D89" i="27"/>
  <c r="D90" i="27"/>
  <c r="D91" i="27"/>
  <c r="D92" i="27"/>
  <c r="D93" i="27"/>
  <c r="D94" i="27"/>
  <c r="D95" i="27"/>
  <c r="D96" i="27"/>
  <c r="D97" i="27"/>
  <c r="D98" i="27"/>
  <c r="D99" i="27"/>
  <c r="D100" i="27"/>
  <c r="D103" i="27"/>
  <c r="D104" i="27"/>
  <c r="D105" i="27"/>
  <c r="D106" i="27"/>
  <c r="D107" i="27"/>
  <c r="D108" i="27"/>
  <c r="D109" i="27"/>
  <c r="D110" i="27"/>
  <c r="D111" i="27"/>
  <c r="D112" i="27"/>
  <c r="D113" i="27"/>
  <c r="D114" i="27"/>
  <c r="D115" i="27"/>
  <c r="D116" i="27"/>
  <c r="D117" i="27"/>
  <c r="D119" i="27"/>
  <c r="D120" i="27"/>
  <c r="D121" i="27"/>
  <c r="D122" i="27"/>
  <c r="D123" i="27"/>
  <c r="D124" i="27"/>
  <c r="D125" i="27"/>
  <c r="D126" i="27"/>
  <c r="D127" i="27"/>
  <c r="D129" i="27"/>
  <c r="D130" i="27"/>
  <c r="D131" i="27"/>
  <c r="D132" i="27"/>
  <c r="D133" i="27"/>
  <c r="D134" i="27"/>
  <c r="D135" i="27"/>
  <c r="D136" i="27"/>
  <c r="D137" i="27"/>
  <c r="D138" i="27"/>
  <c r="D139" i="27"/>
  <c r="D140" i="27"/>
  <c r="D141" i="27"/>
  <c r="D142" i="27"/>
  <c r="D143" i="27"/>
  <c r="D145" i="27"/>
  <c r="D146" i="27"/>
  <c r="D147" i="27"/>
  <c r="D148" i="27"/>
  <c r="D149" i="27"/>
  <c r="D150" i="27"/>
  <c r="D151" i="27"/>
  <c r="D152" i="27"/>
  <c r="D153" i="27"/>
  <c r="D154" i="27"/>
  <c r="D157" i="27"/>
  <c r="D158" i="27"/>
  <c r="D159" i="27"/>
  <c r="D160" i="27"/>
  <c r="D161" i="27"/>
  <c r="D162" i="27"/>
  <c r="D163" i="27"/>
  <c r="D164" i="27"/>
  <c r="D165" i="27"/>
  <c r="D166" i="27"/>
  <c r="D167" i="27"/>
  <c r="D168" i="27"/>
  <c r="D169" i="27"/>
  <c r="D170" i="27"/>
  <c r="D171" i="27"/>
  <c r="D172" i="27"/>
  <c r="D192" i="27"/>
  <c r="D193" i="27"/>
  <c r="D194" i="27"/>
  <c r="D195" i="27"/>
  <c r="D196" i="27"/>
  <c r="D197" i="27"/>
  <c r="D198" i="27"/>
  <c r="D199" i="27"/>
  <c r="D200" i="27"/>
  <c r="D201" i="27"/>
  <c r="D202" i="27"/>
  <c r="D203" i="27"/>
  <c r="D204" i="27"/>
  <c r="D205" i="27"/>
  <c r="D206" i="27"/>
  <c r="D207" i="27"/>
  <c r="D208" i="27"/>
  <c r="D209" i="27"/>
  <c r="D210" i="27"/>
  <c r="D211" i="27"/>
  <c r="D212" i="27"/>
  <c r="D214" i="27"/>
  <c r="D215" i="27"/>
  <c r="D216" i="27"/>
  <c r="D217" i="27"/>
  <c r="D218" i="27"/>
  <c r="D219" i="27"/>
  <c r="D220" i="27"/>
  <c r="D221" i="27"/>
  <c r="D222" i="27"/>
  <c r="D223" i="27"/>
  <c r="D224" i="27"/>
  <c r="D225" i="27"/>
  <c r="D226" i="27"/>
  <c r="D227" i="27"/>
  <c r="D228" i="27"/>
  <c r="D229" i="27"/>
  <c r="D231" i="27"/>
  <c r="D232" i="27"/>
  <c r="D233" i="27"/>
  <c r="D234" i="27"/>
  <c r="D235" i="27"/>
  <c r="D236" i="27"/>
  <c r="D237" i="27"/>
  <c r="D238" i="27"/>
  <c r="D241" i="27"/>
  <c r="D242" i="27"/>
  <c r="D243" i="27"/>
  <c r="D244" i="27"/>
  <c r="D245" i="27"/>
  <c r="D246" i="27"/>
  <c r="D247" i="27"/>
  <c r="D248" i="27"/>
  <c r="D249" i="27"/>
  <c r="D250" i="27"/>
  <c r="D251" i="27"/>
  <c r="D252" i="27"/>
  <c r="D253" i="27"/>
  <c r="D254" i="27"/>
  <c r="D255" i="27"/>
  <c r="D257" i="27"/>
  <c r="D258" i="27"/>
  <c r="D259" i="27"/>
  <c r="D260" i="27"/>
  <c r="D261" i="27"/>
  <c r="D262" i="27"/>
  <c r="D263" i="27"/>
  <c r="D264" i="27"/>
  <c r="D265" i="27"/>
  <c r="D266" i="27"/>
  <c r="D267" i="27"/>
  <c r="D268" i="27"/>
  <c r="D270" i="27"/>
  <c r="D271" i="27"/>
  <c r="D272" i="27"/>
  <c r="D273" i="27"/>
  <c r="D274" i="27"/>
  <c r="D275" i="27"/>
  <c r="D276" i="27"/>
  <c r="D277" i="27"/>
  <c r="D278" i="27"/>
  <c r="D279" i="27"/>
  <c r="D280" i="27"/>
  <c r="D281" i="27"/>
  <c r="D283" i="27"/>
  <c r="D284" i="27"/>
  <c r="D285" i="27"/>
  <c r="D286" i="27"/>
  <c r="D287" i="27"/>
  <c r="D288" i="27"/>
  <c r="D289" i="27"/>
  <c r="D290" i="27"/>
  <c r="D291" i="27"/>
  <c r="D292" i="27"/>
  <c r="D294" i="27"/>
  <c r="D295" i="27"/>
  <c r="D296" i="27"/>
  <c r="D297" i="27"/>
  <c r="D298" i="27"/>
  <c r="D299" i="27"/>
  <c r="D300" i="27"/>
  <c r="D301" i="27"/>
  <c r="D302" i="27"/>
  <c r="D303" i="27"/>
  <c r="D304" i="27"/>
  <c r="D305" i="27"/>
  <c r="D308" i="27"/>
  <c r="D309" i="27"/>
  <c r="D310" i="27"/>
  <c r="D311" i="27"/>
  <c r="D312" i="27"/>
  <c r="D313" i="27"/>
  <c r="D314" i="27"/>
  <c r="D315" i="27"/>
  <c r="D316" i="27"/>
  <c r="D317" i="27"/>
  <c r="D318" i="27"/>
  <c r="D319" i="27"/>
  <c r="D320" i="27"/>
  <c r="D321" i="27"/>
  <c r="D323" i="27"/>
  <c r="D324" i="27"/>
  <c r="D325" i="27"/>
  <c r="D326" i="27"/>
  <c r="D327" i="27"/>
  <c r="D328" i="27"/>
  <c r="D329" i="27"/>
  <c r="D330" i="27"/>
  <c r="D331" i="27"/>
  <c r="D332" i="27"/>
  <c r="D333" i="27"/>
  <c r="D334" i="27"/>
  <c r="D335" i="27"/>
  <c r="D336" i="27"/>
  <c r="D339" i="27"/>
  <c r="D340" i="27"/>
  <c r="D341" i="27"/>
  <c r="D342" i="27"/>
  <c r="D344" i="27"/>
  <c r="D345" i="27"/>
  <c r="D346" i="27"/>
  <c r="D347" i="27"/>
  <c r="D348" i="27"/>
  <c r="D349" i="27"/>
  <c r="D350" i="27"/>
  <c r="D351" i="27"/>
  <c r="D352" i="27"/>
  <c r="D12" i="27"/>
  <c r="D13" i="27"/>
  <c r="D14" i="27"/>
  <c r="D15" i="27"/>
  <c r="D16" i="27"/>
  <c r="D17" i="27"/>
  <c r="D18" i="27"/>
  <c r="D19" i="27"/>
  <c r="D20" i="27"/>
  <c r="D21" i="27"/>
  <c r="D22" i="27"/>
  <c r="D23" i="27"/>
  <c r="D24" i="27"/>
  <c r="D25" i="27"/>
  <c r="D11" i="27"/>
  <c r="E36" i="10"/>
  <c r="E35" i="10"/>
  <c r="H232" i="2" l="1"/>
  <c r="H231" i="2"/>
  <c r="H230" i="2"/>
  <c r="H229" i="2"/>
  <c r="H228" i="2"/>
  <c r="H227" i="2"/>
  <c r="H226" i="2"/>
  <c r="H225" i="2"/>
  <c r="H224" i="2"/>
  <c r="H223" i="2"/>
  <c r="H222" i="2"/>
  <c r="H221" i="2"/>
  <c r="H220" i="2"/>
  <c r="H200" i="2"/>
  <c r="H201" i="2"/>
  <c r="H202" i="2"/>
  <c r="H203" i="2"/>
  <c r="H204" i="2"/>
  <c r="H205" i="2"/>
  <c r="H206" i="2"/>
  <c r="H207" i="2"/>
  <c r="H208" i="2"/>
  <c r="H209" i="2"/>
  <c r="H210" i="2"/>
  <c r="H211" i="2"/>
  <c r="H212" i="2"/>
  <c r="H213" i="2"/>
  <c r="H214" i="2"/>
  <c r="H215" i="2"/>
  <c r="H216" i="2"/>
  <c r="H217" i="2"/>
  <c r="H218" i="2"/>
  <c r="H199" i="2"/>
  <c r="E32" i="10" l="1"/>
  <c r="D28" i="26" l="1"/>
  <c r="D27" i="26"/>
  <c r="D26" i="26"/>
  <c r="D25" i="26"/>
  <c r="D24" i="26"/>
  <c r="D23" i="26"/>
  <c r="D22" i="26"/>
  <c r="D21" i="26"/>
  <c r="D20" i="26"/>
  <c r="D16" i="26"/>
  <c r="D15" i="26"/>
  <c r="D14" i="26"/>
  <c r="D13" i="26"/>
  <c r="D12" i="26"/>
  <c r="D11" i="26"/>
  <c r="D10" i="26"/>
  <c r="D9" i="26"/>
  <c r="D8" i="26"/>
  <c r="E24" i="21" l="1"/>
  <c r="D24" i="21"/>
  <c r="E23" i="21"/>
  <c r="D23" i="21"/>
  <c r="E22" i="21"/>
  <c r="D22" i="21"/>
  <c r="E21" i="21"/>
  <c r="D21" i="21"/>
  <c r="E20" i="21"/>
  <c r="D20" i="21"/>
  <c r="E19" i="21"/>
  <c r="D19" i="21"/>
  <c r="E18" i="21"/>
  <c r="D18" i="21"/>
  <c r="E17" i="21"/>
  <c r="D17" i="21"/>
  <c r="E16" i="21"/>
  <c r="D16" i="21"/>
  <c r="E15" i="21"/>
  <c r="D15" i="21"/>
  <c r="E14" i="21"/>
  <c r="D14" i="21"/>
  <c r="E13" i="21"/>
  <c r="D13" i="21"/>
  <c r="E12" i="21"/>
  <c r="D12" i="21"/>
  <c r="E11" i="21"/>
  <c r="D11" i="21"/>
  <c r="E10" i="21"/>
  <c r="D10" i="21"/>
  <c r="G79" i="20"/>
  <c r="F79" i="20"/>
  <c r="E79" i="20"/>
  <c r="G78" i="20"/>
  <c r="F78" i="20"/>
  <c r="E78" i="20"/>
  <c r="G77" i="20"/>
  <c r="F77" i="20"/>
  <c r="E77" i="20"/>
  <c r="G76" i="20"/>
  <c r="F76" i="20"/>
  <c r="E76" i="20"/>
  <c r="G75" i="20"/>
  <c r="F75" i="20"/>
  <c r="E75" i="20"/>
  <c r="G71" i="20"/>
  <c r="F71" i="20"/>
  <c r="E71" i="20"/>
  <c r="G70" i="20"/>
  <c r="F70" i="20"/>
  <c r="E70" i="20"/>
  <c r="G69" i="20"/>
  <c r="F69" i="20"/>
  <c r="E69" i="20"/>
  <c r="G68" i="20"/>
  <c r="F68" i="20"/>
  <c r="E68" i="20"/>
  <c r="G67" i="20"/>
  <c r="F67" i="20"/>
  <c r="E67" i="20"/>
  <c r="F53" i="20"/>
  <c r="I53" i="20" s="1"/>
  <c r="E53" i="20"/>
  <c r="H53" i="20" s="1"/>
  <c r="F52" i="20"/>
  <c r="I52" i="20" s="1"/>
  <c r="E52" i="20"/>
  <c r="G52" i="20" s="1"/>
  <c r="J52" i="20" s="1"/>
  <c r="F51" i="20"/>
  <c r="I51" i="20" s="1"/>
  <c r="E51" i="20"/>
  <c r="H51" i="20" s="1"/>
  <c r="F50" i="20"/>
  <c r="I50" i="20" s="1"/>
  <c r="E50" i="20"/>
  <c r="H50" i="20" s="1"/>
  <c r="F49" i="20"/>
  <c r="I49" i="20" s="1"/>
  <c r="E49" i="20"/>
  <c r="G49" i="20" s="1"/>
  <c r="J49" i="20" s="1"/>
  <c r="F48" i="20"/>
  <c r="I48" i="20" s="1"/>
  <c r="E48" i="20"/>
  <c r="G48" i="20" s="1"/>
  <c r="J48" i="20" s="1"/>
  <c r="F46" i="20"/>
  <c r="I46" i="20" s="1"/>
  <c r="E46" i="20"/>
  <c r="H46" i="20" s="1"/>
  <c r="F45" i="20"/>
  <c r="I45" i="20" s="1"/>
  <c r="E45" i="20"/>
  <c r="H45" i="20" s="1"/>
  <c r="F44" i="20"/>
  <c r="I44" i="20" s="1"/>
  <c r="E44" i="20"/>
  <c r="G44" i="20" s="1"/>
  <c r="J44" i="20" s="1"/>
  <c r="F43" i="20"/>
  <c r="I43" i="20" s="1"/>
  <c r="E43" i="20"/>
  <c r="G43" i="20" s="1"/>
  <c r="J43" i="20" s="1"/>
  <c r="F42" i="20"/>
  <c r="I42" i="20" s="1"/>
  <c r="E42" i="20"/>
  <c r="H42" i="20" s="1"/>
  <c r="F41" i="20"/>
  <c r="I41" i="20" s="1"/>
  <c r="E41" i="20"/>
  <c r="H41" i="20" s="1"/>
  <c r="F40" i="20"/>
  <c r="I40" i="20" s="1"/>
  <c r="E40" i="20"/>
  <c r="G40" i="20" s="1"/>
  <c r="J40" i="20" s="1"/>
  <c r="F39" i="20"/>
  <c r="I39" i="20" s="1"/>
  <c r="E39" i="20"/>
  <c r="G39" i="20" s="1"/>
  <c r="J39" i="20" s="1"/>
  <c r="F38" i="20"/>
  <c r="I38" i="20" s="1"/>
  <c r="E38" i="20"/>
  <c r="H38" i="20" s="1"/>
  <c r="F37" i="20"/>
  <c r="I37" i="20" s="1"/>
  <c r="E37" i="20"/>
  <c r="H37" i="20" s="1"/>
  <c r="F26" i="20"/>
  <c r="I26" i="20" s="1"/>
  <c r="E26" i="20"/>
  <c r="G26" i="20" s="1"/>
  <c r="J26" i="20" s="1"/>
  <c r="F25" i="20"/>
  <c r="I25" i="20" s="1"/>
  <c r="E25" i="20"/>
  <c r="G25" i="20" s="1"/>
  <c r="J25" i="20" s="1"/>
  <c r="F24" i="20"/>
  <c r="I24" i="20" s="1"/>
  <c r="E24" i="20"/>
  <c r="H24" i="20" s="1"/>
  <c r="F23" i="20"/>
  <c r="I23" i="20" s="1"/>
  <c r="E23" i="20"/>
  <c r="H23" i="20" s="1"/>
  <c r="F22" i="20"/>
  <c r="I22" i="20" s="1"/>
  <c r="E22" i="20"/>
  <c r="G22" i="20" s="1"/>
  <c r="J22" i="20" s="1"/>
  <c r="F20" i="20"/>
  <c r="I20" i="20" s="1"/>
  <c r="E20" i="20"/>
  <c r="G20" i="20" s="1"/>
  <c r="J20" i="20" s="1"/>
  <c r="F19" i="20"/>
  <c r="I19" i="20" s="1"/>
  <c r="E19" i="20"/>
  <c r="H19" i="20" s="1"/>
  <c r="F18" i="20"/>
  <c r="I18" i="20" s="1"/>
  <c r="E18" i="20"/>
  <c r="H18" i="20" s="1"/>
  <c r="F17" i="20"/>
  <c r="I17" i="20" s="1"/>
  <c r="E17" i="20"/>
  <c r="G17" i="20" s="1"/>
  <c r="J17" i="20" s="1"/>
  <c r="F16" i="20"/>
  <c r="I16" i="20" s="1"/>
  <c r="E16" i="20"/>
  <c r="G16" i="20" s="1"/>
  <c r="J16" i="20" s="1"/>
  <c r="F15" i="20"/>
  <c r="I15" i="20" s="1"/>
  <c r="E15" i="20"/>
  <c r="H15" i="20" s="1"/>
  <c r="F14" i="20"/>
  <c r="I14" i="20" s="1"/>
  <c r="E14" i="20"/>
  <c r="H14" i="20" s="1"/>
  <c r="F13" i="20"/>
  <c r="I13" i="20" s="1"/>
  <c r="E13" i="20"/>
  <c r="G13" i="20" s="1"/>
  <c r="J13" i="20" s="1"/>
  <c r="F12" i="20"/>
  <c r="I12" i="20" s="1"/>
  <c r="E12" i="20"/>
  <c r="G12" i="20" s="1"/>
  <c r="J12" i="20" s="1"/>
  <c r="F11" i="20"/>
  <c r="I11" i="20" s="1"/>
  <c r="E11" i="20"/>
  <c r="H11" i="20" s="1"/>
  <c r="F10" i="20"/>
  <c r="I10" i="20" s="1"/>
  <c r="E10" i="20"/>
  <c r="H10" i="20" s="1"/>
  <c r="H39" i="20" l="1"/>
  <c r="H16" i="20"/>
  <c r="H20" i="20"/>
  <c r="H43" i="20"/>
  <c r="G51" i="20"/>
  <c r="J51" i="20" s="1"/>
  <c r="H49" i="20"/>
  <c r="H12" i="20"/>
  <c r="H25" i="20"/>
  <c r="H48" i="20"/>
  <c r="G53" i="20"/>
  <c r="J53" i="20" s="1"/>
  <c r="G15" i="20"/>
  <c r="J15" i="20" s="1"/>
  <c r="G19" i="20"/>
  <c r="J19" i="20" s="1"/>
  <c r="G42" i="20"/>
  <c r="J42" i="20" s="1"/>
  <c r="H13" i="20"/>
  <c r="H17" i="20"/>
  <c r="H22" i="20"/>
  <c r="H26" i="20"/>
  <c r="H40" i="20"/>
  <c r="H44" i="20"/>
  <c r="G46" i="20"/>
  <c r="J46" i="20" s="1"/>
  <c r="H52" i="20"/>
  <c r="G11" i="20"/>
  <c r="J11" i="20" s="1"/>
  <c r="G24" i="20"/>
  <c r="J24" i="20" s="1"/>
  <c r="G38" i="20"/>
  <c r="J38" i="20" s="1"/>
  <c r="G14" i="20"/>
  <c r="J14" i="20" s="1"/>
  <c r="G18" i="20"/>
  <c r="J18" i="20" s="1"/>
  <c r="G23" i="20"/>
  <c r="J23" i="20" s="1"/>
  <c r="G37" i="20"/>
  <c r="J37" i="20" s="1"/>
  <c r="G41" i="20"/>
  <c r="J41" i="20" s="1"/>
  <c r="G45" i="20"/>
  <c r="J45" i="20" s="1"/>
  <c r="G50" i="20"/>
  <c r="J50" i="20" s="1"/>
  <c r="E30" i="10" l="1"/>
  <c r="E31" i="10"/>
  <c r="E29" i="10"/>
  <c r="E8" i="10"/>
  <c r="E9" i="10"/>
  <c r="E10" i="10"/>
  <c r="E11" i="10"/>
  <c r="E12" i="10"/>
  <c r="E13" i="10"/>
  <c r="E14" i="10"/>
  <c r="E15" i="10"/>
  <c r="E16" i="10"/>
  <c r="E17" i="10"/>
  <c r="E18" i="10"/>
  <c r="E19" i="10"/>
  <c r="E20" i="10"/>
  <c r="E21" i="10"/>
  <c r="E22" i="10"/>
  <c r="E23" i="10"/>
  <c r="E24" i="10"/>
  <c r="E25" i="10"/>
  <c r="E26" i="10"/>
  <c r="E27" i="10"/>
  <c r="E7" i="10"/>
  <c r="F54" i="6" l="1"/>
  <c r="F53" i="6"/>
  <c r="F52" i="6"/>
  <c r="F51" i="6"/>
  <c r="F50" i="6"/>
  <c r="F49" i="6"/>
  <c r="F48" i="6"/>
  <c r="F47" i="6"/>
  <c r="F46" i="6"/>
  <c r="F45" i="6"/>
  <c r="F44" i="6"/>
  <c r="F43" i="6"/>
  <c r="F42" i="6"/>
  <c r="F38" i="6"/>
  <c r="F37" i="6"/>
  <c r="F36" i="6"/>
  <c r="F35" i="6"/>
  <c r="F34" i="6"/>
  <c r="F33" i="6"/>
  <c r="F32" i="6"/>
  <c r="F31" i="6"/>
  <c r="F30" i="6"/>
  <c r="F29" i="6"/>
  <c r="F28" i="6"/>
  <c r="F27" i="6"/>
  <c r="F26" i="6"/>
  <c r="F25" i="6"/>
  <c r="F23" i="6"/>
  <c r="F22" i="6"/>
  <c r="F21" i="6"/>
  <c r="F20" i="6"/>
  <c r="F19" i="6"/>
  <c r="F18" i="6"/>
  <c r="F17" i="6"/>
  <c r="F16" i="6"/>
  <c r="F15" i="6"/>
  <c r="F14" i="6"/>
  <c r="F13" i="6"/>
  <c r="F12" i="6"/>
  <c r="F11" i="6"/>
  <c r="F10" i="6"/>
  <c r="F9" i="6"/>
  <c r="F8" i="6"/>
  <c r="F7" i="6"/>
  <c r="F140" i="5"/>
  <c r="F139" i="5"/>
  <c r="F138" i="5"/>
  <c r="F137" i="5"/>
  <c r="F136" i="5"/>
  <c r="F135" i="5"/>
  <c r="F134" i="5"/>
  <c r="F133" i="5"/>
  <c r="F132" i="5"/>
  <c r="F130" i="5"/>
  <c r="F129" i="5"/>
  <c r="F128" i="5"/>
  <c r="F127" i="5"/>
  <c r="F126" i="5"/>
  <c r="F125" i="5"/>
  <c r="F124" i="5"/>
  <c r="F123" i="5"/>
  <c r="F122" i="5"/>
  <c r="F120" i="5"/>
  <c r="F119" i="5"/>
  <c r="F118" i="5"/>
  <c r="F117" i="5"/>
  <c r="F116" i="5"/>
  <c r="F115" i="5"/>
  <c r="F114" i="5"/>
  <c r="F113" i="5"/>
  <c r="F112" i="5"/>
  <c r="F111" i="5"/>
  <c r="F109" i="5"/>
  <c r="F108" i="5"/>
  <c r="F107" i="5"/>
  <c r="F106" i="5"/>
  <c r="F105" i="5"/>
  <c r="F104" i="5"/>
  <c r="F103" i="5"/>
  <c r="F102" i="5"/>
  <c r="F101" i="5"/>
  <c r="F100" i="5"/>
  <c r="F99" i="5"/>
  <c r="F97" i="5"/>
  <c r="F96" i="5"/>
  <c r="F95" i="5"/>
  <c r="F94" i="5"/>
  <c r="F93" i="5"/>
  <c r="F92" i="5"/>
  <c r="F90" i="5"/>
  <c r="F89" i="5"/>
  <c r="F88" i="5"/>
  <c r="F87" i="5"/>
  <c r="F86" i="5"/>
  <c r="F85" i="5"/>
  <c r="F84" i="5"/>
  <c r="F83" i="5"/>
  <c r="F82" i="5"/>
  <c r="F81" i="5"/>
  <c r="F79" i="5"/>
  <c r="F78" i="5"/>
  <c r="F77" i="5"/>
  <c r="F76" i="5"/>
  <c r="F75" i="5"/>
  <c r="F74" i="5"/>
  <c r="F73" i="5"/>
  <c r="F72" i="5"/>
  <c r="F71" i="5"/>
  <c r="F70" i="5"/>
  <c r="F68" i="5"/>
  <c r="F67" i="5"/>
  <c r="F66" i="5"/>
  <c r="F65" i="5"/>
  <c r="F64" i="5"/>
  <c r="F63" i="5"/>
  <c r="F62" i="5"/>
  <c r="F61" i="5"/>
  <c r="F60" i="5"/>
  <c r="F59" i="5"/>
  <c r="F57" i="5"/>
  <c r="F56" i="5"/>
  <c r="F55" i="5"/>
  <c r="F54" i="5"/>
  <c r="F53" i="5"/>
  <c r="F52" i="5"/>
  <c r="F51" i="5"/>
  <c r="F50" i="5"/>
  <c r="F49" i="5"/>
  <c r="F48" i="5"/>
  <c r="F47" i="5"/>
  <c r="F46" i="5"/>
  <c r="F45" i="5"/>
  <c r="F44" i="5"/>
  <c r="F42" i="5"/>
  <c r="F41" i="5"/>
  <c r="F40" i="5"/>
  <c r="F39" i="5"/>
  <c r="F38" i="5"/>
  <c r="F37" i="5"/>
  <c r="F36" i="5"/>
  <c r="F35" i="5"/>
  <c r="F34" i="5"/>
  <c r="F33" i="5"/>
  <c r="F31" i="5"/>
  <c r="F30" i="5"/>
  <c r="F29" i="5"/>
  <c r="F28" i="5"/>
  <c r="F27" i="5"/>
  <c r="F26" i="5"/>
  <c r="F25" i="5"/>
  <c r="F24" i="5"/>
  <c r="F23" i="5"/>
  <c r="F21" i="5"/>
  <c r="F20" i="5"/>
  <c r="F19" i="5"/>
  <c r="F18" i="5"/>
  <c r="F17" i="5"/>
  <c r="F16" i="5"/>
  <c r="F15" i="5"/>
  <c r="F14" i="5"/>
  <c r="F13" i="5"/>
  <c r="F12" i="5"/>
  <c r="F11" i="5"/>
  <c r="F10" i="5"/>
  <c r="F9" i="5"/>
  <c r="F8" i="5"/>
  <c r="G8" i="4"/>
  <c r="G9" i="4"/>
  <c r="G10" i="4"/>
  <c r="G11" i="4"/>
  <c r="G12" i="4"/>
  <c r="G13" i="4"/>
  <c r="G14" i="4"/>
  <c r="G15" i="4"/>
  <c r="G16" i="4"/>
  <c r="G17" i="4"/>
  <c r="G19" i="4"/>
  <c r="G20" i="4"/>
  <c r="G21" i="4"/>
  <c r="G22" i="4"/>
  <c r="G24" i="4"/>
  <c r="G25" i="4"/>
  <c r="G26" i="4"/>
  <c r="G27" i="4"/>
  <c r="G28" i="4"/>
  <c r="G29" i="4"/>
  <c r="G30" i="4"/>
  <c r="G31" i="4"/>
  <c r="G32" i="4"/>
  <c r="G33" i="4"/>
  <c r="G35" i="4"/>
  <c r="G36" i="4"/>
  <c r="G38" i="4"/>
  <c r="G39" i="4"/>
  <c r="G40" i="4"/>
  <c r="G41" i="4"/>
  <c r="G42" i="4"/>
  <c r="G43" i="4"/>
  <c r="G44" i="4"/>
  <c r="G45" i="4"/>
  <c r="G46" i="4"/>
  <c r="G47" i="4"/>
  <c r="G48" i="4"/>
  <c r="G50" i="4"/>
  <c r="G51" i="4"/>
  <c r="G52" i="4"/>
  <c r="G53" i="4"/>
  <c r="G54" i="4"/>
  <c r="G55" i="4"/>
  <c r="G56" i="4"/>
  <c r="G57" i="4"/>
  <c r="G58" i="4"/>
  <c r="G59" i="4"/>
  <c r="G60" i="4"/>
  <c r="G61" i="4"/>
  <c r="G62" i="4"/>
  <c r="G63" i="4"/>
  <c r="G65" i="4"/>
  <c r="G66" i="4"/>
  <c r="G67" i="4"/>
  <c r="G68" i="4"/>
  <c r="G69" i="4"/>
  <c r="G70" i="4"/>
  <c r="G71" i="4"/>
  <c r="G72" i="4"/>
  <c r="G73" i="4"/>
  <c r="G74" i="4"/>
  <c r="G75" i="4"/>
  <c r="G76" i="4"/>
  <c r="G78" i="4"/>
  <c r="G79" i="4"/>
  <c r="G80" i="4"/>
  <c r="G81" i="4"/>
  <c r="G82" i="4"/>
  <c r="G83" i="4"/>
  <c r="G84" i="4"/>
  <c r="G85" i="4"/>
  <c r="G86" i="4"/>
  <c r="G87" i="4"/>
  <c r="G88" i="4"/>
  <c r="G89" i="4"/>
  <c r="G90" i="4"/>
  <c r="G92" i="4"/>
  <c r="G93" i="4"/>
  <c r="G94" i="4"/>
  <c r="G95" i="4"/>
  <c r="G96" i="4"/>
  <c r="G97" i="4"/>
  <c r="G99" i="4"/>
  <c r="G100" i="4"/>
  <c r="G101" i="4"/>
  <c r="G102" i="4"/>
  <c r="G103" i="4"/>
  <c r="G104" i="4"/>
  <c r="G105" i="4"/>
  <c r="G106" i="4"/>
  <c r="G107" i="4"/>
  <c r="G108" i="4"/>
  <c r="G109" i="4"/>
  <c r="G110" i="4"/>
  <c r="G112" i="4"/>
  <c r="G113" i="4"/>
  <c r="G114" i="4"/>
  <c r="G115" i="4"/>
  <c r="G116" i="4"/>
  <c r="G117" i="4"/>
  <c r="G119" i="4"/>
  <c r="G120" i="4"/>
  <c r="G121" i="4"/>
  <c r="G122" i="4"/>
  <c r="G123" i="4"/>
  <c r="G124" i="4"/>
  <c r="G125" i="4"/>
  <c r="G126" i="4"/>
  <c r="G127" i="4"/>
  <c r="G128" i="4"/>
  <c r="G129" i="4"/>
  <c r="G130" i="4"/>
  <c r="G132" i="4"/>
  <c r="G133" i="4"/>
  <c r="G134" i="4"/>
  <c r="G135" i="4"/>
  <c r="G136" i="4"/>
  <c r="G137" i="4"/>
  <c r="G138" i="4"/>
  <c r="G139" i="4"/>
  <c r="G140" i="4"/>
  <c r="G141" i="4"/>
  <c r="G142" i="4"/>
  <c r="G143" i="4"/>
  <c r="G144" i="4"/>
  <c r="G145" i="4"/>
  <c r="G472" i="3"/>
  <c r="G471" i="3"/>
  <c r="G470" i="3"/>
  <c r="G469" i="3"/>
  <c r="G468" i="3"/>
  <c r="G467" i="3"/>
  <c r="G466" i="3"/>
  <c r="G465" i="3"/>
  <c r="G464" i="3"/>
  <c r="G463" i="3"/>
  <c r="G462" i="3"/>
  <c r="G461" i="3"/>
  <c r="G460" i="3"/>
  <c r="G459" i="3"/>
  <c r="G458" i="3"/>
  <c r="F451" i="3"/>
  <c r="F450" i="3"/>
  <c r="F449" i="3"/>
  <c r="F447" i="3"/>
  <c r="F446" i="3"/>
  <c r="F445" i="3"/>
  <c r="F444" i="3"/>
  <c r="F443" i="3"/>
  <c r="F442" i="3"/>
  <c r="F441" i="3"/>
  <c r="F440" i="3"/>
  <c r="F439" i="3"/>
  <c r="F438" i="3"/>
  <c r="G433" i="3"/>
  <c r="G432" i="3"/>
  <c r="G431" i="3"/>
  <c r="G430" i="3"/>
  <c r="G429" i="3"/>
  <c r="F415" i="3"/>
  <c r="F414" i="3"/>
  <c r="F413" i="3"/>
  <c r="F412" i="3"/>
  <c r="F411" i="3"/>
  <c r="F410" i="3"/>
  <c r="F407" i="3"/>
  <c r="F406" i="3"/>
  <c r="F405" i="3"/>
  <c r="F404" i="3"/>
  <c r="F403" i="3"/>
  <c r="F402" i="3"/>
  <c r="F397" i="3"/>
  <c r="F396" i="3"/>
  <c r="F395" i="3"/>
  <c r="F394" i="3"/>
  <c r="F393" i="3"/>
  <c r="F392" i="3"/>
  <c r="F391" i="3"/>
  <c r="F390" i="3"/>
  <c r="F389" i="3"/>
  <c r="F388" i="3"/>
  <c r="F387" i="3"/>
  <c r="F384" i="3"/>
  <c r="F383" i="3"/>
  <c r="F382" i="3"/>
  <c r="F381" i="3"/>
  <c r="F380" i="3"/>
  <c r="F379" i="3"/>
  <c r="F378" i="3"/>
  <c r="F377" i="3"/>
  <c r="F376" i="3"/>
  <c r="F375" i="3"/>
  <c r="F374" i="3"/>
  <c r="F370" i="3"/>
  <c r="F369" i="3"/>
  <c r="F368" i="3"/>
  <c r="F367" i="3"/>
  <c r="F366" i="3"/>
  <c r="F365" i="3"/>
  <c r="F362" i="3"/>
  <c r="F361" i="3"/>
  <c r="F360" i="3"/>
  <c r="F359" i="3"/>
  <c r="F358" i="3"/>
  <c r="F357" i="3"/>
  <c r="F356" i="3"/>
  <c r="F355" i="3"/>
  <c r="F354" i="3"/>
  <c r="F353" i="3"/>
  <c r="F352" i="3"/>
  <c r="F340" i="3"/>
  <c r="F339" i="3"/>
  <c r="F338" i="3"/>
  <c r="F337" i="3"/>
  <c r="F336" i="3"/>
  <c r="F335" i="3"/>
  <c r="F332" i="3"/>
  <c r="F331" i="3"/>
  <c r="F330" i="3"/>
  <c r="F329" i="3"/>
  <c r="F328" i="3"/>
  <c r="F327" i="3"/>
  <c r="F326" i="3"/>
  <c r="F325" i="3"/>
  <c r="F322" i="3"/>
  <c r="F321" i="3"/>
  <c r="F320" i="3"/>
  <c r="F319" i="3"/>
  <c r="F318" i="3"/>
  <c r="F317" i="3"/>
  <c r="F314" i="3"/>
  <c r="F313" i="3"/>
  <c r="F312" i="3"/>
  <c r="F311" i="3"/>
  <c r="F310" i="3"/>
  <c r="F309" i="3"/>
  <c r="F308" i="3"/>
  <c r="F307" i="3"/>
  <c r="F297" i="3"/>
  <c r="F296" i="3"/>
  <c r="F295" i="3"/>
  <c r="F294" i="3"/>
  <c r="F293" i="3"/>
  <c r="F292" i="3"/>
  <c r="F288" i="3"/>
  <c r="F287" i="3"/>
  <c r="F286" i="3"/>
  <c r="F285" i="3"/>
  <c r="F284" i="3"/>
  <c r="F283" i="3"/>
  <c r="F278" i="3"/>
  <c r="F277" i="3"/>
  <c r="F276" i="3"/>
  <c r="F275" i="3"/>
  <c r="F274" i="3"/>
  <c r="F273" i="3"/>
  <c r="F264" i="3"/>
  <c r="F263" i="3"/>
  <c r="F262" i="3"/>
  <c r="F261" i="3"/>
  <c r="F260" i="3"/>
  <c r="F259" i="3"/>
  <c r="F249" i="3"/>
  <c r="F248" i="3"/>
  <c r="F247" i="3"/>
  <c r="F246" i="3"/>
  <c r="F245" i="3"/>
  <c r="F244" i="3"/>
  <c r="F243" i="3"/>
  <c r="F242" i="3"/>
  <c r="F240" i="3"/>
  <c r="F239" i="3"/>
  <c r="F238" i="3"/>
  <c r="F237" i="3"/>
  <c r="F236" i="3"/>
  <c r="F235" i="3"/>
  <c r="F234" i="3"/>
  <c r="F233" i="3"/>
  <c r="F230" i="3"/>
  <c r="F229" i="3"/>
  <c r="F228" i="3"/>
  <c r="F227" i="3"/>
  <c r="F226" i="3"/>
  <c r="F225" i="3"/>
  <c r="F224" i="3"/>
  <c r="F223" i="3"/>
  <c r="F222" i="3"/>
  <c r="F221" i="3"/>
  <c r="F220" i="3"/>
  <c r="F217" i="3"/>
  <c r="F216" i="3"/>
  <c r="F215" i="3"/>
  <c r="F214" i="3"/>
  <c r="F213" i="3"/>
  <c r="F212" i="3"/>
  <c r="F211" i="3"/>
  <c r="F210" i="3"/>
  <c r="F209" i="3"/>
  <c r="F208" i="3"/>
  <c r="F207" i="3"/>
  <c r="F206" i="3"/>
  <c r="F205" i="3"/>
  <c r="F204" i="3"/>
  <c r="F203" i="3"/>
  <c r="F201" i="3"/>
  <c r="F200" i="3"/>
  <c r="F199" i="3"/>
  <c r="F198" i="3"/>
  <c r="F197" i="3"/>
  <c r="F196" i="3"/>
  <c r="F195" i="3"/>
  <c r="F194" i="3"/>
  <c r="F193" i="3"/>
  <c r="F192" i="3"/>
  <c r="F191" i="3"/>
  <c r="F188" i="3"/>
  <c r="F187" i="3"/>
  <c r="F186" i="3"/>
  <c r="F183" i="3"/>
  <c r="F182" i="3"/>
  <c r="F181" i="3"/>
  <c r="F180" i="3"/>
  <c r="F179" i="3"/>
  <c r="F178" i="3"/>
  <c r="F177" i="3"/>
  <c r="F176" i="3"/>
  <c r="F173" i="3"/>
  <c r="F172" i="3"/>
  <c r="F171" i="3"/>
  <c r="F170" i="3"/>
  <c r="F169" i="3"/>
  <c r="F168" i="3"/>
  <c r="F167" i="3"/>
  <c r="F164" i="3"/>
  <c r="F163" i="3"/>
  <c r="F162" i="3"/>
  <c r="F161" i="3"/>
  <c r="F160" i="3"/>
  <c r="F159" i="3"/>
  <c r="F158" i="3"/>
  <c r="F155" i="3"/>
  <c r="F154" i="3"/>
  <c r="F153" i="3"/>
  <c r="F152" i="3"/>
  <c r="F151" i="3"/>
  <c r="F150" i="3"/>
  <c r="F149" i="3"/>
  <c r="F148" i="3"/>
  <c r="F147" i="3"/>
  <c r="F146" i="3"/>
  <c r="F145" i="3"/>
  <c r="F144" i="3"/>
  <c r="F143" i="3"/>
  <c r="F142" i="3"/>
  <c r="F141" i="3"/>
  <c r="F140" i="3"/>
  <c r="F139" i="3"/>
  <c r="F138" i="3"/>
  <c r="F137" i="3"/>
  <c r="F136" i="3"/>
  <c r="F133" i="3"/>
  <c r="F132" i="3"/>
  <c r="F131" i="3"/>
  <c r="F130" i="3"/>
  <c r="F129" i="3"/>
  <c r="F128" i="3"/>
  <c r="F127" i="3"/>
  <c r="F126" i="3"/>
  <c r="F125" i="3"/>
  <c r="F124" i="3"/>
  <c r="F123" i="3"/>
  <c r="F122" i="3"/>
  <c r="F119" i="3"/>
  <c r="F118" i="3"/>
  <c r="F117" i="3"/>
  <c r="F116" i="3"/>
  <c r="F113" i="3"/>
  <c r="F112" i="3"/>
  <c r="F111" i="3"/>
  <c r="F110" i="3"/>
  <c r="F109" i="3"/>
  <c r="F108" i="3"/>
  <c r="F107" i="3"/>
  <c r="F106" i="3"/>
  <c r="F105" i="3"/>
  <c r="F104" i="3"/>
  <c r="F103" i="3"/>
  <c r="F102" i="3"/>
  <c r="F99" i="3"/>
  <c r="F98" i="3"/>
  <c r="F95" i="3"/>
  <c r="F94" i="3"/>
  <c r="F91" i="3"/>
  <c r="F90" i="3"/>
  <c r="F89" i="3"/>
  <c r="F88" i="3"/>
  <c r="F87" i="3"/>
  <c r="F86" i="3"/>
  <c r="F85" i="3"/>
  <c r="F84" i="3"/>
  <c r="F83" i="3"/>
  <c r="F80" i="3"/>
  <c r="F79" i="3"/>
  <c r="F78" i="3"/>
  <c r="F77" i="3"/>
  <c r="F76" i="3"/>
  <c r="F75" i="3"/>
  <c r="F74" i="3"/>
  <c r="F73" i="3"/>
  <c r="F72" i="3"/>
  <c r="F71" i="3"/>
  <c r="F70" i="3"/>
  <c r="F69" i="3"/>
  <c r="F68" i="3"/>
  <c r="F67" i="3"/>
  <c r="F64" i="3"/>
  <c r="F63" i="3"/>
  <c r="F62" i="3"/>
  <c r="F61" i="3"/>
  <c r="F60" i="3"/>
  <c r="F59" i="3"/>
  <c r="F58" i="3"/>
  <c r="F57" i="3"/>
  <c r="F56" i="3"/>
  <c r="F55" i="3"/>
  <c r="F54" i="3"/>
  <c r="F53" i="3"/>
  <c r="F52" i="3"/>
  <c r="F51" i="3"/>
  <c r="F50" i="3"/>
  <c r="F49" i="3"/>
  <c r="F48" i="3"/>
  <c r="F46" i="3"/>
  <c r="F45" i="3"/>
  <c r="F42" i="3"/>
  <c r="F41" i="3"/>
  <c r="F40" i="3"/>
  <c r="F39" i="3"/>
  <c r="F38" i="3"/>
  <c r="F37" i="3"/>
  <c r="F36" i="3"/>
  <c r="F35" i="3"/>
  <c r="F34" i="3"/>
  <c r="F33" i="3"/>
  <c r="F30" i="3"/>
  <c r="F29" i="3"/>
  <c r="F28" i="3"/>
  <c r="F27" i="3"/>
  <c r="F26" i="3"/>
  <c r="F25" i="3"/>
  <c r="F24" i="3"/>
  <c r="F23" i="3"/>
  <c r="F22" i="3"/>
  <c r="F21" i="3"/>
  <c r="F20" i="3"/>
  <c r="F17" i="3"/>
  <c r="F16" i="3"/>
  <c r="F15" i="3"/>
  <c r="F14" i="3"/>
  <c r="F13" i="3"/>
  <c r="F12" i="3"/>
  <c r="F11" i="3"/>
  <c r="F10" i="3"/>
  <c r="F9" i="3"/>
  <c r="F8" i="3"/>
  <c r="F7" i="3"/>
  <c r="H192" i="2"/>
  <c r="H191" i="2"/>
  <c r="H190" i="2"/>
  <c r="H189" i="2"/>
  <c r="H188" i="2"/>
  <c r="H187" i="2"/>
  <c r="H186" i="2"/>
  <c r="H185" i="2"/>
  <c r="H184" i="2"/>
  <c r="H183" i="2"/>
  <c r="H182" i="2"/>
  <c r="H181" i="2"/>
  <c r="H180" i="2"/>
  <c r="H179" i="2"/>
  <c r="H178" i="2"/>
  <c r="H176" i="2"/>
  <c r="H175" i="2"/>
  <c r="H174" i="2"/>
  <c r="H173" i="2"/>
  <c r="H172" i="2"/>
  <c r="H171" i="2"/>
  <c r="H170" i="2"/>
  <c r="H169" i="2"/>
  <c r="H168" i="2"/>
  <c r="H167" i="2"/>
  <c r="H164" i="2"/>
  <c r="H163" i="2"/>
  <c r="H162" i="2"/>
  <c r="H161" i="2"/>
  <c r="H160" i="2"/>
  <c r="H159" i="2"/>
  <c r="H158" i="2"/>
  <c r="H157" i="2"/>
  <c r="H156" i="2"/>
  <c r="H155" i="2"/>
  <c r="H154" i="2"/>
  <c r="H153" i="2"/>
  <c r="H152" i="2"/>
  <c r="H151" i="2"/>
  <c r="H144" i="2"/>
  <c r="H143" i="2"/>
  <c r="H142" i="2"/>
  <c r="H141" i="2"/>
  <c r="H140" i="2"/>
  <c r="H139" i="2"/>
  <c r="H138" i="2"/>
  <c r="H137" i="2"/>
  <c r="H136" i="2"/>
  <c r="H135" i="2"/>
  <c r="H134" i="2"/>
  <c r="H133" i="2"/>
  <c r="H132" i="2"/>
  <c r="H131" i="2"/>
  <c r="H130" i="2"/>
  <c r="H129" i="2"/>
  <c r="H128" i="2"/>
  <c r="H127" i="2"/>
  <c r="H126" i="2"/>
  <c r="H125" i="2"/>
  <c r="H124" i="2"/>
  <c r="H123" i="2"/>
  <c r="H122" i="2"/>
  <c r="H121" i="2"/>
  <c r="H120" i="2"/>
  <c r="H119" i="2"/>
  <c r="H113" i="2"/>
  <c r="H112" i="2"/>
  <c r="H111" i="2"/>
  <c r="H110" i="2"/>
  <c r="H109" i="2"/>
  <c r="H108" i="2"/>
  <c r="H107" i="2"/>
  <c r="H106" i="2"/>
  <c r="H105" i="2"/>
  <c r="H104" i="2"/>
  <c r="H103" i="2"/>
  <c r="H102" i="2"/>
  <c r="H101" i="2"/>
  <c r="H100" i="2"/>
  <c r="H99" i="2"/>
  <c r="H98" i="2"/>
  <c r="H97" i="2"/>
  <c r="H96" i="2"/>
  <c r="H95" i="2"/>
  <c r="H93" i="2"/>
  <c r="H92" i="2"/>
  <c r="H91" i="2"/>
  <c r="H90" i="2"/>
  <c r="H89" i="2"/>
  <c r="H88" i="2"/>
  <c r="H87" i="2"/>
  <c r="H86" i="2"/>
  <c r="H85" i="2"/>
  <c r="H82" i="2"/>
  <c r="H81" i="2"/>
  <c r="H80" i="2"/>
  <c r="H79" i="2"/>
  <c r="H78" i="2"/>
  <c r="H77" i="2"/>
  <c r="H76" i="2"/>
  <c r="H75" i="2"/>
  <c r="H74" i="2"/>
  <c r="H73" i="2"/>
  <c r="H72" i="2"/>
  <c r="H70" i="2"/>
  <c r="H69" i="2"/>
  <c r="H68" i="2"/>
  <c r="H67" i="2"/>
  <c r="H66" i="2"/>
  <c r="H65" i="2"/>
  <c r="H64" i="2"/>
  <c r="H63" i="2"/>
  <c r="H59" i="2"/>
  <c r="H58" i="2"/>
  <c r="H57" i="2"/>
  <c r="H56" i="2"/>
  <c r="H55" i="2"/>
  <c r="H54" i="2"/>
  <c r="H53" i="2"/>
  <c r="H52" i="2"/>
  <c r="H51" i="2"/>
  <c r="H50" i="2"/>
  <c r="H49" i="2"/>
  <c r="H48" i="2"/>
  <c r="H47" i="2"/>
  <c r="H46" i="2"/>
  <c r="H45" i="2"/>
  <c r="H44" i="2"/>
  <c r="H43" i="2"/>
  <c r="H42" i="2"/>
  <c r="H41" i="2"/>
  <c r="H40" i="2"/>
  <c r="H39" i="2"/>
  <c r="H38" i="2"/>
  <c r="H37" i="2"/>
  <c r="H36" i="2"/>
  <c r="H35" i="2"/>
  <c r="H34" i="2"/>
  <c r="H30" i="2"/>
  <c r="H29" i="2"/>
  <c r="H28" i="2"/>
  <c r="H27" i="2"/>
  <c r="H26" i="2"/>
  <c r="H25" i="2"/>
  <c r="H24" i="2"/>
  <c r="H23" i="2"/>
  <c r="H22" i="2"/>
  <c r="H21" i="2"/>
  <c r="H20" i="2"/>
  <c r="H19" i="2"/>
  <c r="H18" i="2"/>
  <c r="H17" i="2"/>
  <c r="H16" i="2"/>
  <c r="H15" i="2"/>
  <c r="H14" i="2"/>
  <c r="H13" i="2"/>
  <c r="H12" i="2"/>
  <c r="H11" i="2"/>
  <c r="E107" i="1"/>
  <c r="E105" i="1"/>
  <c r="E103" i="1"/>
  <c r="E101" i="1"/>
  <c r="E99" i="1"/>
  <c r="E97" i="1"/>
  <c r="E95" i="1"/>
  <c r="E93" i="1"/>
  <c r="E91" i="1"/>
  <c r="E89" i="1"/>
  <c r="E88" i="1"/>
  <c r="E87" i="1"/>
  <c r="E86" i="1"/>
  <c r="E85" i="1"/>
  <c r="E84" i="1"/>
  <c r="E83" i="1"/>
  <c r="E82" i="1"/>
  <c r="E81" i="1"/>
  <c r="E80" i="1"/>
  <c r="E79" i="1"/>
  <c r="E78" i="1"/>
  <c r="E77" i="1"/>
  <c r="E76" i="1"/>
  <c r="E75" i="1"/>
  <c r="E74" i="1"/>
  <c r="E73" i="1"/>
  <c r="E72" i="1"/>
  <c r="E71" i="1"/>
  <c r="E70" i="1"/>
  <c r="E69" i="1"/>
  <c r="E68" i="1"/>
  <c r="E67" i="1"/>
  <c r="E66" i="1"/>
  <c r="E65" i="1"/>
  <c r="E64" i="1"/>
  <c r="E63" i="1"/>
  <c r="E62" i="1"/>
  <c r="E61" i="1"/>
  <c r="E60" i="1"/>
  <c r="E59" i="1"/>
  <c r="E58" i="1"/>
  <c r="E57" i="1"/>
  <c r="E56" i="1"/>
  <c r="E55" i="1"/>
  <c r="E54" i="1"/>
  <c r="E53" i="1"/>
  <c r="E52" i="1"/>
  <c r="E51" i="1"/>
  <c r="E50" i="1"/>
  <c r="E49" i="1"/>
  <c r="E48" i="1"/>
  <c r="E47" i="1"/>
  <c r="E46" i="1"/>
  <c r="E45" i="1"/>
  <c r="E44" i="1"/>
  <c r="E43" i="1"/>
  <c r="E42" i="1"/>
  <c r="E41" i="1"/>
  <c r="E40" i="1"/>
  <c r="E39" i="1"/>
  <c r="E38" i="1"/>
  <c r="E37" i="1"/>
  <c r="E36" i="1"/>
  <c r="E35" i="1"/>
  <c r="E34" i="1"/>
  <c r="E33" i="1"/>
  <c r="E32" i="1"/>
  <c r="E31" i="1"/>
  <c r="E30" i="1"/>
  <c r="E29" i="1"/>
  <c r="E28" i="1"/>
  <c r="E27" i="1"/>
  <c r="E26" i="1"/>
  <c r="E25" i="1"/>
  <c r="E24" i="1"/>
  <c r="E23" i="1"/>
  <c r="E22" i="1"/>
  <c r="E21" i="1"/>
  <c r="E20" i="1"/>
  <c r="E19" i="1"/>
  <c r="E18" i="1"/>
  <c r="E17" i="1"/>
  <c r="E16" i="1"/>
  <c r="E15" i="1"/>
  <c r="E14" i="1"/>
  <c r="E13" i="1"/>
  <c r="E12" i="1"/>
  <c r="E11" i="1"/>
  <c r="E10" i="1"/>
  <c r="E9" i="1"/>
  <c r="E8" i="1"/>
  <c r="E7" i="1"/>
</calcChain>
</file>

<file path=xl/sharedStrings.xml><?xml version="1.0" encoding="utf-8"?>
<sst xmlns="http://schemas.openxmlformats.org/spreadsheetml/2006/main" count="4972" uniqueCount="3363">
  <si>
    <t>Балансировочная арматура Cimberio</t>
  </si>
  <si>
    <t>с</t>
  </si>
  <si>
    <t>СКИДКА, %</t>
  </si>
  <si>
    <t>Балансировочные клапаны</t>
  </si>
  <si>
    <t>Артикул</t>
  </si>
  <si>
    <t>Наименование</t>
  </si>
  <si>
    <t>Размер</t>
  </si>
  <si>
    <t>Цена с НДС,      EUR</t>
  </si>
  <si>
    <t>Цена с НДС, с учетом скидки, EUR</t>
  </si>
  <si>
    <t>CIM 717HF 12</t>
  </si>
  <si>
    <t>Клапан балансировочный автомат</t>
  </si>
  <si>
    <t>1/2"</t>
  </si>
  <si>
    <t>CIM 717HF 34</t>
  </si>
  <si>
    <t>3/4"</t>
  </si>
  <si>
    <t>CIM 717HF 1</t>
  </si>
  <si>
    <t>1"</t>
  </si>
  <si>
    <t>CIM 717HF 114</t>
  </si>
  <si>
    <t>1 1/4"</t>
  </si>
  <si>
    <t>CIM 776HF 114</t>
  </si>
  <si>
    <t>CIM 776HF 112</t>
  </si>
  <si>
    <t>1 1/2"</t>
  </si>
  <si>
    <t>CIM 776HF 2</t>
  </si>
  <si>
    <t>2"</t>
  </si>
  <si>
    <t>CIM 727OT 12</t>
  </si>
  <si>
    <t>Клапан балансировочный ручной</t>
  </si>
  <si>
    <t>CIM 727OT 34</t>
  </si>
  <si>
    <t>CIM 727OT 1</t>
  </si>
  <si>
    <t>CIM 727OT 114</t>
  </si>
  <si>
    <t>CIM 727OT 112</t>
  </si>
  <si>
    <t>CIM 727OT 2</t>
  </si>
  <si>
    <t>CIM 747OT 12</t>
  </si>
  <si>
    <t>Клапан балансировочный ручной со встроенной диафрагмой</t>
  </si>
  <si>
    <t>CIM 747OT 34</t>
  </si>
  <si>
    <t>CIM 747OT 1</t>
  </si>
  <si>
    <t>CIM 747OT 114</t>
  </si>
  <si>
    <t>CIM 747OT 112</t>
  </si>
  <si>
    <t>CIM 747OT 2</t>
  </si>
  <si>
    <t>CIM 767HP 12</t>
  </si>
  <si>
    <t>Клапан балансировочный автомат. регулятор перепада давления</t>
  </si>
  <si>
    <t>CIM 767HP 34</t>
  </si>
  <si>
    <t>CIM 767HP 1</t>
  </si>
  <si>
    <t>CIM 767HP 114</t>
  </si>
  <si>
    <t>CIM 767HP 112</t>
  </si>
  <si>
    <t>CIM 767HP 2</t>
  </si>
  <si>
    <t>CIM 767LP 12</t>
  </si>
  <si>
    <t>CIM 767LP 34</t>
  </si>
  <si>
    <t>CIM 767LP 1</t>
  </si>
  <si>
    <t>CIM 718LP 12</t>
  </si>
  <si>
    <t>Клапан балансировочный автомат. 718LP регулятор перепада давл. 5-30 кПа PN16 ВВ c имп. трубк</t>
  </si>
  <si>
    <t>CIM 718LP 34</t>
  </si>
  <si>
    <t>CIM 718LP 1</t>
  </si>
  <si>
    <t>CIM 718HP 12</t>
  </si>
  <si>
    <t>Клапан балансировочный автомат. 718HP регулятор перепада давл. 20-60 кПа PN16 ВВ c имп. трубк</t>
  </si>
  <si>
    <t>CIM 718HP 34</t>
  </si>
  <si>
    <t>Клапан балансировочный автомат. 718HP 3/4" регулятор перепада давл. 20-60 кПа PN16 ВВ c имп. Трубк</t>
  </si>
  <si>
    <t>CIM 718HP 1</t>
  </si>
  <si>
    <t>Клапан балансировочный автомат. 718HP 1" регулятор перепада давл. 20-60 кПа PN16 ВВ c имп. трубкой Cimberio</t>
  </si>
  <si>
    <t>CIM 767L787ODP 12</t>
  </si>
  <si>
    <t xml:space="preserve">Комплект клапанов балансировочных, 767LP (5-30 кПа) автомат., 787OTDP ручн., 999UN/1 импульсн. трубка  PN16 ВВ </t>
  </si>
  <si>
    <t>CIM 767L787ODP 34</t>
  </si>
  <si>
    <t>CIM 767L787ODP 1</t>
  </si>
  <si>
    <t>CIM 767H787ODP 12</t>
  </si>
  <si>
    <t>Комплект клапанов балансировочных, 767НP (20-60 кПа) автомат., 787OTDP ручн., 999UN/1 импульсн. трубка  PN16 ВВ</t>
  </si>
  <si>
    <t>CIM 767H787ODP 34</t>
  </si>
  <si>
    <t>CIM 767H787ODP 1</t>
  </si>
  <si>
    <t>CIM 767H787ODP 114</t>
  </si>
  <si>
    <t>CIM 767H787ODP 112</t>
  </si>
  <si>
    <t>CIM 767H787ODP 2</t>
  </si>
  <si>
    <t>CIM 787OT 12</t>
  </si>
  <si>
    <t>Клапан балансировочный ручной с измерительными ниппелями</t>
  </si>
  <si>
    <t>CIM 787OT 34</t>
  </si>
  <si>
    <t>CIM 787OT 1</t>
  </si>
  <si>
    <t>CIM 787OT 114</t>
  </si>
  <si>
    <t>CIM 787OT 112</t>
  </si>
  <si>
    <t>CIM 787OT 2</t>
  </si>
  <si>
    <t>CIM 787OTDP 12</t>
  </si>
  <si>
    <t>Клапан балансировочный ручной с тройником для трубки Cim</t>
  </si>
  <si>
    <t>CIM 787OTDP 34</t>
  </si>
  <si>
    <t>CIM 787OTDP 1</t>
  </si>
  <si>
    <t>CIM 787OTDP 114</t>
  </si>
  <si>
    <t>CIM 787OTDP 112</t>
  </si>
  <si>
    <t>CIM 787OTDP 2</t>
  </si>
  <si>
    <t>CIM 787ОТ/2R 12</t>
  </si>
  <si>
    <t>Клапан балансировочный ручной без измерительных ниппелей</t>
  </si>
  <si>
    <t>CIM 787ОТ/2R 34</t>
  </si>
  <si>
    <t>CIM 787ОТ/2R 1</t>
  </si>
  <si>
    <t>CIM 787ОТ/2R 114</t>
  </si>
  <si>
    <t>CIM 787ОТ/2R 112</t>
  </si>
  <si>
    <t>CIM 787ОТ/2R 2</t>
  </si>
  <si>
    <t>CIM 787F 15</t>
  </si>
  <si>
    <t>Комплект клапана балансировочного ручного 787ОТ/2R 1/2" обычн. латунь  Kvs=3,94 PN25 BB без изм. ниппелей c фланцевыми патрубками</t>
  </si>
  <si>
    <t>DN 15</t>
  </si>
  <si>
    <t>CIM 787F 20</t>
  </si>
  <si>
    <t>DN 20</t>
  </si>
  <si>
    <t>CIM 787F 25</t>
  </si>
  <si>
    <t>DN 25</t>
  </si>
  <si>
    <t>CIM 787F 32</t>
  </si>
  <si>
    <t>DN 32</t>
  </si>
  <si>
    <t>CIM 3739B 40</t>
  </si>
  <si>
    <t>Клапан балансировочный ручной 3739В Ду40 чугун  Kvs=26,15 PN16 FF с изм. ниппелями Cimberio</t>
  </si>
  <si>
    <t>DN 40</t>
  </si>
  <si>
    <t>CIM 3739B 50</t>
  </si>
  <si>
    <t>DN 50</t>
  </si>
  <si>
    <t>CIM 3739B 65</t>
  </si>
  <si>
    <t>DN 65</t>
  </si>
  <si>
    <t>CIM 3739B 80</t>
  </si>
  <si>
    <t>DN 80</t>
  </si>
  <si>
    <t>CIM 3739B 100</t>
  </si>
  <si>
    <t>DN 100</t>
  </si>
  <si>
    <t>CIM 3739B 125</t>
  </si>
  <si>
    <t>DN 125</t>
  </si>
  <si>
    <t>CIM 3739B 150</t>
  </si>
  <si>
    <t>DN 150</t>
  </si>
  <si>
    <t>CIM 3767L3739DP 65</t>
  </si>
  <si>
    <t xml:space="preserve">Комплект клапанов балансировочных 3767L3739DP, 3767LP (20-80 кПа) автомат.,3739ВDP ручн., 999UN/2 импульсн. трубка </t>
  </si>
  <si>
    <t>CIM 3767L3739DP 80</t>
  </si>
  <si>
    <t>CIM 3767L3739DP 100</t>
  </si>
  <si>
    <t>CIM 3767L3739DP 125</t>
  </si>
  <si>
    <t>CIM 3767L3739DP 150</t>
  </si>
  <si>
    <t>CIM 3767H3739DP 65</t>
  </si>
  <si>
    <t>Комплект клапанов балансировочных 3767H3739DP, 3767LP (80-160 кПа) автомат.,3739ВDP ручн., 999UN/2 импульсн. трубка  PN16 FF</t>
  </si>
  <si>
    <t>CIM 3767H3739DP 80</t>
  </si>
  <si>
    <t>CIM 3767H3739DP 100</t>
  </si>
  <si>
    <t>CIM 3767H3739DP 125</t>
  </si>
  <si>
    <t>CIM 3767H3739DP 150</t>
  </si>
  <si>
    <t>CIM 999UN/1</t>
  </si>
  <si>
    <t>Трубка импульсная медная для клапанов 767</t>
  </si>
  <si>
    <t>1 м</t>
  </si>
  <si>
    <t>CIM 999UN/2</t>
  </si>
  <si>
    <t>Трубка импульсная медная для клапанов 767, 3767В</t>
  </si>
  <si>
    <t>2 м</t>
  </si>
  <si>
    <t>CIM 999VF</t>
  </si>
  <si>
    <t>Подсоединительный элемент для импульсной трубки</t>
  </si>
  <si>
    <t>CIM 723L</t>
  </si>
  <si>
    <t>Комплект измерительных ниппелей 723L для клапанов787-787OTR-717</t>
  </si>
  <si>
    <t>CIM 723 14</t>
  </si>
  <si>
    <t>Комплект измерительных ниппелей 723 для клапанов 721-747-3739В-3723</t>
  </si>
  <si>
    <t>CIM 670</t>
  </si>
  <si>
    <t>Тройник под капиляр.трубку 999un</t>
  </si>
  <si>
    <t>Клапан балансировочный автомат. c импульсной трубкой</t>
  </si>
  <si>
    <t>Клапан балансировочный автомат.  c импульсной трубкой</t>
  </si>
  <si>
    <t>CIM R001</t>
  </si>
  <si>
    <t>Фитинг для подключения импульсной трубки к клапану CIM 787OT/2R</t>
  </si>
  <si>
    <t>Цельносварные Шаровые Краны фирмы ALSO (Россия)</t>
  </si>
  <si>
    <t>Рабочая температура от -40°С до + 200°С. Корпус выполнен из Стали 20 (Ст.20) - ГОСТ 10705. Класс герметичности "А" - ГОСТ 54808-2011. Цвет: черный. Рабочая среда: вода, не агрессивный природный газ, сжиженные углеводороды, нефтепродукты и другие жидкие и газообразные среды.</t>
  </si>
  <si>
    <t>Полнопроходные шаровые краны</t>
  </si>
  <si>
    <t>Номинальный диаметр, DN</t>
  </si>
  <si>
    <t>Номинальное давление, PN</t>
  </si>
  <si>
    <t>Проходной диаметр,(d) мм.</t>
  </si>
  <si>
    <t>Строит. длина,мм.</t>
  </si>
  <si>
    <t>Количество в упаковке</t>
  </si>
  <si>
    <t>Цена с НДС, РУБ</t>
  </si>
  <si>
    <t>Цена с НДС, с учетом скидки, РУБ</t>
  </si>
  <si>
    <t>Кран Шаровой под Приварку Полнопроходной (КШПП)</t>
  </si>
  <si>
    <t>КШ.П.П.015.40-01</t>
  </si>
  <si>
    <t>КШ.П.П.020.40-01</t>
  </si>
  <si>
    <t>КШ.П.П.025.40-01</t>
  </si>
  <si>
    <t>КШ.П.П.032.40-01</t>
  </si>
  <si>
    <t>КШ.П.П.040.40-01</t>
  </si>
  <si>
    <t>КШ.П.П.050.40-01</t>
  </si>
  <si>
    <t>КШ.П.П.065.25-01</t>
  </si>
  <si>
    <t>КШ.П.П.080.25-01</t>
  </si>
  <si>
    <t>КШ.П.П.100.25-01</t>
  </si>
  <si>
    <t>КШ.П.П.125.25-01</t>
  </si>
  <si>
    <t>КШ.П.П.150.25-01</t>
  </si>
  <si>
    <t>КШ.П.П.200.25-01</t>
  </si>
  <si>
    <t>КШ.П.П.300.16-01*</t>
  </si>
  <si>
    <t>КШ.П.П.300.25-01*</t>
  </si>
  <si>
    <t>КШ.П.П.350.16-01*</t>
  </si>
  <si>
    <t>КШ.П.П.350.25-01*</t>
  </si>
  <si>
    <t>КШ.П.П.400.16-01*</t>
  </si>
  <si>
    <t>КШ.П.П.400.25-01*</t>
  </si>
  <si>
    <t>КШ.П.П.500.16-01*</t>
  </si>
  <si>
    <t>КШ.П.П.500.25-01*</t>
  </si>
  <si>
    <t xml:space="preserve">Кран Шаровой Фланцевый Полнопроходной (КШФП)
</t>
  </si>
  <si>
    <t>КШ.Ф.П.015.40-01</t>
  </si>
  <si>
    <t>КШ.Ф.П.020.40-01</t>
  </si>
  <si>
    <t>КШ.Ф.П.025.40-01</t>
  </si>
  <si>
    <t>КШ.Ф.П.032.40-01</t>
  </si>
  <si>
    <t>КШ.Ф.П.040.40-01</t>
  </si>
  <si>
    <t>КШ.Ф.П.050.40-01</t>
  </si>
  <si>
    <t>КШ.Ф.П.065.16-01</t>
  </si>
  <si>
    <t>КШ.Ф.П.065.25-01</t>
  </si>
  <si>
    <t>КШ.Ф.П.080.16-01</t>
  </si>
  <si>
    <t>КШ.Ф.П.080.25-01</t>
  </si>
  <si>
    <t>КШ.Ф.П.100.16-01</t>
  </si>
  <si>
    <t>КШ.Ф.П.100.25-01</t>
  </si>
  <si>
    <t>КШ.Ф.П.125.16-01</t>
  </si>
  <si>
    <t>КШ.Ф.П.125.25-01</t>
  </si>
  <si>
    <t>КШ.Ф.П.150.16-01</t>
  </si>
  <si>
    <t>КШ.Ф.П.150.25-01</t>
  </si>
  <si>
    <t>КШ.Ф.П.200.16-01*</t>
  </si>
  <si>
    <t>КШ.Ф.П.200.25-01*</t>
  </si>
  <si>
    <t>КШ.Ф.П.250.16-01*</t>
  </si>
  <si>
    <t>КШ.Ф.П.250.25-01*</t>
  </si>
  <si>
    <t>КШ.Ф.П.300.16-01*</t>
  </si>
  <si>
    <t>КШ.Ф.П.300.25-01*</t>
  </si>
  <si>
    <t>КШ.Ф.П.350.16-01*</t>
  </si>
  <si>
    <t>КШ.Ф.П.350.25-01*</t>
  </si>
  <si>
    <t>КШ.Ф.П.400.16-01*</t>
  </si>
  <si>
    <t>КШ.Ф.П.400.25-01*</t>
  </si>
  <si>
    <t>КШ.Ф.П.500.16-01*</t>
  </si>
  <si>
    <t>КШ.Ф.П.500.25-01*</t>
  </si>
  <si>
    <t>Кран Шаровой Муфтовый Полнопроходной (КШМП)</t>
  </si>
  <si>
    <t>КШ.М.П.015.40-01*</t>
  </si>
  <si>
    <t>КШ.М.П.020.40-01*</t>
  </si>
  <si>
    <t>КШ.М.П.025.40-01*</t>
  </si>
  <si>
    <t>КШ.М.П.032.40-01*</t>
  </si>
  <si>
    <t>КШ.М.П.040.40-01*</t>
  </si>
  <si>
    <t>КШ.М.П.050.40-01*</t>
  </si>
  <si>
    <t>КШ.М.П.065.25-01*</t>
  </si>
  <si>
    <t>КШ.М.П.080.25-01*</t>
  </si>
  <si>
    <t>Кран Шаровой Фланцевый полнопроходной в строительную длину Задвижки (КШФЗ)</t>
  </si>
  <si>
    <t>КШ.Ф.З.050.40-01*</t>
  </si>
  <si>
    <t>КШ.Ф.З.080.16-01*</t>
  </si>
  <si>
    <t>КШ.Ф.З.080.25-01*</t>
  </si>
  <si>
    <t>КШ.Ф.З.100.16-01*</t>
  </si>
  <si>
    <t>КШ.Ф.З.100.25-01*</t>
  </si>
  <si>
    <t>КШ.Ф.З.125.16-01*</t>
  </si>
  <si>
    <t>КШ.Ф.З.125.25-01*</t>
  </si>
  <si>
    <t>КШ.Ф.З.150.16-01*</t>
  </si>
  <si>
    <t>КШ.Ф.З.150.25-01*</t>
  </si>
  <si>
    <t>КШ.Ф.З.200.16-01*</t>
  </si>
  <si>
    <t>КШ.Ф.З.200.25-01*</t>
  </si>
  <si>
    <t>Стандартнопроходные шаровые краны</t>
  </si>
  <si>
    <t>Кран Шаровой Муфтовый (КШМ)</t>
  </si>
  <si>
    <t>КШ.М.015.40-01</t>
  </si>
  <si>
    <t>КШ.М.020.40-01</t>
  </si>
  <si>
    <t>КШ.М.025.40-01</t>
  </si>
  <si>
    <t>КШ.М.032.40-01</t>
  </si>
  <si>
    <t>КШ.М.040.40-01</t>
  </si>
  <si>
    <t>КШ.М.050.40-01</t>
  </si>
  <si>
    <t>КШ.М.065.25-01</t>
  </si>
  <si>
    <t>КШ.М.080.25-01</t>
  </si>
  <si>
    <t>КШ.М.100.25-01</t>
  </si>
  <si>
    <t>Кран Шаровой под Приварку (КШП)</t>
  </si>
  <si>
    <t>КШ.П.015.40-01</t>
  </si>
  <si>
    <t>КШ.П.020.40-01</t>
  </si>
  <si>
    <t>КШ.П.025.40-01</t>
  </si>
  <si>
    <t>КШ.П.032.40-01</t>
  </si>
  <si>
    <t>КШ.П.040.40-01</t>
  </si>
  <si>
    <t>КШ.П.050.40-01</t>
  </si>
  <si>
    <t>КШ.П.065.25-01</t>
  </si>
  <si>
    <t>КШ.П.080.25-01</t>
  </si>
  <si>
    <t>КШ.П.100.25-01</t>
  </si>
  <si>
    <t>КШ.П.125.25-01</t>
  </si>
  <si>
    <t>КШ.П.150.25-01</t>
  </si>
  <si>
    <t>КШ.П.200.25-01</t>
  </si>
  <si>
    <t>КШ.П.250.25-01</t>
  </si>
  <si>
    <t>КШ.П.300.16-01*</t>
  </si>
  <si>
    <t>КШ.П.300.25-01*</t>
  </si>
  <si>
    <t>КШ.П.350.16-01*</t>
  </si>
  <si>
    <t>КШ.П.350.25-01*</t>
  </si>
  <si>
    <t>КШ.П.400.16-01*</t>
  </si>
  <si>
    <t>КШ.П.400.25-01*</t>
  </si>
  <si>
    <t>КШ.П.500.16-01*</t>
  </si>
  <si>
    <t>КШ.П.500.25-01*</t>
  </si>
  <si>
    <t>КШ.П.600.16-01*</t>
  </si>
  <si>
    <t>КШ.П.600.25-01*</t>
  </si>
  <si>
    <t>Кран Шаровой Фланцевый (КШФ)</t>
  </si>
  <si>
    <t>КШ.Ф.015.40-01</t>
  </si>
  <si>
    <t>КШ.Ф.020.40-01</t>
  </si>
  <si>
    <t>КШ.Ф.025.40-01</t>
  </si>
  <si>
    <t>КШ.Ф.032.40-01</t>
  </si>
  <si>
    <t>КШ.Ф.040.40-01</t>
  </si>
  <si>
    <t>КШ.Ф.050.40-01</t>
  </si>
  <si>
    <t>КШ.Ф.065.16-01</t>
  </si>
  <si>
    <t>КШ.Ф.065.25-01</t>
  </si>
  <si>
    <t>КШ.Ф.080.16-01</t>
  </si>
  <si>
    <t>КШ.Ф.080.25-01</t>
  </si>
  <si>
    <t>КШ.Ф.100.16-01</t>
  </si>
  <si>
    <t>КШ.Ф.100.25-01</t>
  </si>
  <si>
    <t>КШ.Ф.125.16-01</t>
  </si>
  <si>
    <t>КШ.Ф.125.25-01</t>
  </si>
  <si>
    <t>КШ.Ф.150.16-01</t>
  </si>
  <si>
    <t>КШ.Ф.150.25-01</t>
  </si>
  <si>
    <t>КШ.Ф.200.16-01</t>
  </si>
  <si>
    <t>КШ.Ф.200.25-01</t>
  </si>
  <si>
    <t>КШ.Ф.250.16-01*</t>
  </si>
  <si>
    <t>КШ.Ф.250.25-01*</t>
  </si>
  <si>
    <t>КШ.Ф.300.16-01*</t>
  </si>
  <si>
    <t>КШ.Ф.300.25-01*</t>
  </si>
  <si>
    <t>КШ.Ф.350.16-01*</t>
  </si>
  <si>
    <t>КШ.Ф.350.25-01*</t>
  </si>
  <si>
    <t>КШ.Ф.400.16-01*</t>
  </si>
  <si>
    <t>КШ.Ф.400.25-01*</t>
  </si>
  <si>
    <t>КШ.Ф.500.16-01*</t>
  </si>
  <si>
    <t>КШ.Ф.500.25-01*</t>
  </si>
  <si>
    <t>КШ.Ф.600.16-01*</t>
  </si>
  <si>
    <t>КШ.Ф.600.25-01*</t>
  </si>
  <si>
    <t>* В комплекте с механическим редуктором PRO GEAR / ROTORK</t>
  </si>
  <si>
    <t>КШ.Ф.RS.015.40-02</t>
  </si>
  <si>
    <t>КШ.Ф.RS.020.40-02</t>
  </si>
  <si>
    <t>КШ.Ф.RS.025.40-02</t>
  </si>
  <si>
    <t>КШ.Ф.RS.032.40-02</t>
  </si>
  <si>
    <t>КШ.Ф.RS.040.40-02</t>
  </si>
  <si>
    <t>КШ.Ф.RS.050.40-02</t>
  </si>
  <si>
    <t>КШ.Ф.RS.065.16-02</t>
  </si>
  <si>
    <t>КШ.Ф.RS.065.25-02</t>
  </si>
  <si>
    <t>КШ.Ф.RS.080.16-02</t>
  </si>
  <si>
    <t>КШ.Ф.RS.080.25-02</t>
  </si>
  <si>
    <t>КШ.Ф.RS.100.16-02</t>
  </si>
  <si>
    <t>КШ.Ф.RS.100.25-02</t>
  </si>
  <si>
    <t>КШ.Ф.RS.125.16-02</t>
  </si>
  <si>
    <t>КШ.Ф.RS.125.25-02</t>
  </si>
  <si>
    <t>Кран Шаровой Запорно-Регулирующий под Приварку (КШПBV)</t>
  </si>
  <si>
    <t>КШ.П.BV.025.40-01*</t>
  </si>
  <si>
    <t>КШ.П.BV.032.40-01*</t>
  </si>
  <si>
    <t>КШ.П.BV.040.40-01*</t>
  </si>
  <si>
    <t>КШ.П.BV.050.40-01*</t>
  </si>
  <si>
    <t>КШ.П.BV.065.25-01*</t>
  </si>
  <si>
    <t>КШ.П.BV.080.25-01*</t>
  </si>
  <si>
    <t>КШ.П.BV.100.25-01*</t>
  </si>
  <si>
    <t>КШ.П.BV.125.25-01*</t>
  </si>
  <si>
    <t>КШ.П.BV.150.25-01*</t>
  </si>
  <si>
    <t>Кран Шаровой Запорно-Регулирующий Фланцевый (КШФBV)</t>
  </si>
  <si>
    <t>КШ.Ф.BV.020.40-01*</t>
  </si>
  <si>
    <t>КШ.Ф.BV.025.40-01*</t>
  </si>
  <si>
    <t>КШ.Ф.BV.032.40-01*</t>
  </si>
  <si>
    <t>КШ.Ф.BV.040.40-01*</t>
  </si>
  <si>
    <t>КШ.Ф.BV.050.40-01*</t>
  </si>
  <si>
    <t>КШ.Ф.BV.065.16-01*</t>
  </si>
  <si>
    <t>КШ.Ф.BV.065.25-01*</t>
  </si>
  <si>
    <t>КШ.Ф.BV.080.16-01*</t>
  </si>
  <si>
    <t>КШ.Ф.BV.080.25-01*</t>
  </si>
  <si>
    <t>КШ.Ф.BV.100.16-01*</t>
  </si>
  <si>
    <t>КШ.Ф.BV.100.25-01*</t>
  </si>
  <si>
    <t>КШ.Ф.BV.125.16-01*</t>
  </si>
  <si>
    <t>КШ.Ф.BV.125.25-01*</t>
  </si>
  <si>
    <t>КШ.Ф.BV.150.16-01*</t>
  </si>
  <si>
    <t>КШ.Ф.BV.150.25-01*</t>
  </si>
  <si>
    <t>* под заказ</t>
  </si>
  <si>
    <t>Цельносварные Шаровые Краны и балансировочная арматура BROEN  (Россия/Дания)</t>
  </si>
  <si>
    <t>Серия 11с10фт сварка/сварка PN16</t>
  </si>
  <si>
    <r>
      <rPr>
        <sz val="11"/>
        <color indexed="63"/>
        <rFont val="Calibri"/>
        <family val="2"/>
        <charset val="204"/>
        <scheme val="minor"/>
      </rPr>
      <t>Номер по каталогу</t>
    </r>
  </si>
  <si>
    <r>
      <rPr>
        <sz val="11"/>
        <color indexed="63"/>
        <rFont val="Calibri"/>
        <family val="2"/>
        <charset val="204"/>
        <scheme val="minor"/>
      </rPr>
      <t>DN, мм</t>
    </r>
  </si>
  <si>
    <t>PN, (бар)</t>
  </si>
  <si>
    <r>
      <rPr>
        <sz val="11"/>
        <color indexed="63"/>
        <rFont val="Calibri"/>
        <family val="2"/>
        <charset val="204"/>
        <scheme val="minor"/>
      </rPr>
      <t>Присоед.</t>
    </r>
  </si>
  <si>
    <r>
      <rPr>
        <sz val="11"/>
        <color indexed="63"/>
        <rFont val="Calibri"/>
        <family val="2"/>
        <charset val="204"/>
        <scheme val="minor"/>
      </rPr>
      <t>Руб. с НДС</t>
    </r>
  </si>
  <si>
    <t>КШТ 11с10фт 60.002.015.А.16</t>
  </si>
  <si>
    <r>
      <rPr>
        <sz val="11"/>
        <color indexed="63"/>
        <rFont val="Calibri"/>
        <family val="2"/>
        <charset val="204"/>
        <scheme val="minor"/>
      </rPr>
      <t>с/с</t>
    </r>
  </si>
  <si>
    <t>КШТ 11с10фт 60.002.020.А.16</t>
  </si>
  <si>
    <t>КШТ 11с10фт 60.002.025.А.16</t>
  </si>
  <si>
    <t>КШТ 11с10фт 60.002.032.А.16</t>
  </si>
  <si>
    <t>КШТ 11с10фт 60.002.040.А.16</t>
  </si>
  <si>
    <t>КШТ 11с10фт 60.002.050.А.16</t>
  </si>
  <si>
    <t>КШТ 11с10фт 60.002.065.А.16</t>
  </si>
  <si>
    <t>КШТ 11с10фт 60.002.080.А.16</t>
  </si>
  <si>
    <t>КШТ 11с10фт 60.002.100.А.16</t>
  </si>
  <si>
    <t>КШТ 11с10фт 60.002.125.А.16</t>
  </si>
  <si>
    <t>КШТ 11с10фт 60.002.150.А.16</t>
  </si>
  <si>
    <t>Серия 11с10фт фланец/фланец PN16</t>
  </si>
  <si>
    <t>КШТ 11с10фт 60.003.015.А.16</t>
  </si>
  <si>
    <r>
      <rPr>
        <sz val="11"/>
        <color indexed="63"/>
        <rFont val="Calibri"/>
        <family val="2"/>
        <charset val="204"/>
        <scheme val="minor"/>
      </rPr>
      <t>ф/ф</t>
    </r>
  </si>
  <si>
    <t>КШТ 11с10фт 60.003.020.А.16</t>
  </si>
  <si>
    <t>КШТ 11с10фт 60.003.025.А.16</t>
  </si>
  <si>
    <t>КШТ 11с10фт 60.003.032.А.16</t>
  </si>
  <si>
    <t>КШТ 11с10фт 60.003.040.А.16</t>
  </si>
  <si>
    <t>КШТ 11с10фт 60.003.050.А.16</t>
  </si>
  <si>
    <t>КШТ 11с10фт 60.003.065.А.16</t>
  </si>
  <si>
    <t>КШТ 11с10фт 60.003.080.А.16</t>
  </si>
  <si>
    <t>КШТ 11с10фт 60.003.100.А.16</t>
  </si>
  <si>
    <t>КШТ 11с10фт 60.003.125.А.16</t>
  </si>
  <si>
    <t>КШТ 11с10фт 60.003.150.А.16</t>
  </si>
  <si>
    <t>Серия 60 сварка/сварка PN25/40</t>
  </si>
  <si>
    <t>КШТ 60.102.010.А.40</t>
  </si>
  <si>
    <r>
      <rPr>
        <sz val="11"/>
        <rFont val="Calibri"/>
        <family val="2"/>
        <charset val="204"/>
        <scheme val="minor"/>
      </rPr>
      <t>с/с</t>
    </r>
  </si>
  <si>
    <t>КШТ 60.102.015.А.40</t>
  </si>
  <si>
    <t>КШТ 60.102.020.А.40</t>
  </si>
  <si>
    <t>КШТ 60.102.025.А.40</t>
  </si>
  <si>
    <t>КШТ 60.102.032.А.40</t>
  </si>
  <si>
    <t>КШТ 60.102.040.А.40</t>
  </si>
  <si>
    <t>КШТ 60.102.050.А.40</t>
  </si>
  <si>
    <t>КШТ 60.102.065.А.25</t>
  </si>
  <si>
    <t>КШТ 60.102.080.А.25</t>
  </si>
  <si>
    <t>КШТ 60.102.100.А.25</t>
  </si>
  <si>
    <t>Серия 61 сварка/сварка с ISO-фланцем Краны с рукояткой под редуктор или электропривод</t>
  </si>
  <si>
    <t>КШТ 61.102.125.А.25*</t>
  </si>
  <si>
    <t>КШТ 61.102.150.А.25*</t>
  </si>
  <si>
    <t>Серия 61 сварка/сварка с ISO-фланцем Краны под редуктор или электропривод</t>
  </si>
  <si>
    <t>КШТ 61.102.200.Б.25*</t>
  </si>
  <si>
    <t>КШТ 61.102.250.Б.25*</t>
  </si>
  <si>
    <t>КШТ 61.102.300.Б.25*</t>
  </si>
  <si>
    <t>КШТ 61.102.350.Б.25*</t>
  </si>
  <si>
    <t>КШТ 61.102.400.Б.25*</t>
  </si>
  <si>
    <t>КШТ 61.102.500.Б.25*</t>
  </si>
  <si>
    <t>КШТ 61.302.250.Б.40*</t>
  </si>
  <si>
    <r>
      <rPr>
        <sz val="11"/>
        <rFont val="Calibri"/>
        <family val="2"/>
        <charset val="204"/>
        <scheme val="minor"/>
      </rPr>
      <t>По запросу</t>
    </r>
  </si>
  <si>
    <t>КШТ 61.302.300.Б.40*</t>
  </si>
  <si>
    <t>КШТ 61.302.350.Б.40*</t>
  </si>
  <si>
    <t>КШТ 61.302.400.Б.40*</t>
  </si>
  <si>
    <t>КШТ 61.302.500.Б.40*</t>
  </si>
  <si>
    <t>КШТ 61.302.600.Б.40*</t>
  </si>
  <si>
    <t>КШТ 61.302.700.Б.40*</t>
  </si>
  <si>
    <t>КШТ 61.302.800.Б.40*</t>
  </si>
  <si>
    <t>КШТ 61.302.900.Б.40*</t>
  </si>
  <si>
    <t>КШТ 61.302.1000.Б.40*</t>
  </si>
  <si>
    <t>КШТ 61.302.1200.Б.40*</t>
  </si>
  <si>
    <t>Серия 61 сварка/сварка с редуктором Краны с редуктором</t>
  </si>
  <si>
    <t>КШТ 61.102.125.Р.25*</t>
  </si>
  <si>
    <t>КШТ 61.102.150.Р.25*</t>
  </si>
  <si>
    <t>КШТ 61.102.200.Р.25*</t>
  </si>
  <si>
    <t>КШТ 61.102.250.Р.25*</t>
  </si>
  <si>
    <t>КШТ 61.102.300.Р.25*</t>
  </si>
  <si>
    <t>КШТ 61.102.350.Р.25*</t>
  </si>
  <si>
    <t>КШТ 61.102.400.Р.25*</t>
  </si>
  <si>
    <t>КШТ 61.102.500.Р.25*</t>
  </si>
  <si>
    <t>КШТ 61.302.600.Р.40*</t>
  </si>
  <si>
    <t>КШТ 61.302.700.Р.40*</t>
  </si>
  <si>
    <t>КШТ 61.302.800.Р.40*</t>
  </si>
  <si>
    <t>КШТ 61.302.900.Р.40*</t>
  </si>
  <si>
    <t>КШТ 61.302.1000.Р.40*</t>
  </si>
  <si>
    <t>КШТ 61.302.1200.Р.40*</t>
  </si>
  <si>
    <t>Серия 60 фланец/сварка</t>
  </si>
  <si>
    <t>КШТ 60.104.015.А.40*</t>
  </si>
  <si>
    <r>
      <rPr>
        <sz val="11"/>
        <rFont val="Calibri"/>
        <family val="2"/>
        <charset val="204"/>
        <scheme val="minor"/>
      </rPr>
      <t>ф/с</t>
    </r>
  </si>
  <si>
    <t>КШТ 60.104.020.А.40*</t>
  </si>
  <si>
    <t>КШТ 60.104.025.А.40*</t>
  </si>
  <si>
    <t>КШТ 60.104.032.А.40*</t>
  </si>
  <si>
    <t>КШТ 60.104.040.А.40*</t>
  </si>
  <si>
    <t>КШТ 60.104.050.А.40*</t>
  </si>
  <si>
    <t>КШТ 60.104.065.А.25*</t>
  </si>
  <si>
    <t>КШТ 60.104.080.А.25*</t>
  </si>
  <si>
    <t>КШТ 60.104.100.А.25*</t>
  </si>
  <si>
    <t>Серия 61 фланец/сварка с ISO-фланцем Краны с рукояткой под редуктор или электропривод</t>
  </si>
  <si>
    <t>КШТ 61.104.125.А.25*</t>
  </si>
  <si>
    <t>КШТ 61.104.150.А.25*</t>
  </si>
  <si>
    <t>Серия 61 фланец/сварка с ISO-фланцем Краны под редуктор или электропривод</t>
  </si>
  <si>
    <t>КШТ 61.104.200.Б.25*</t>
  </si>
  <si>
    <t>КШТ 61.104.250.Б.25*</t>
  </si>
  <si>
    <t>Серия 60 фланец/фланец PN16/25/40</t>
  </si>
  <si>
    <t>КШТ 60.103.015.А.40</t>
  </si>
  <si>
    <r>
      <rPr>
        <sz val="11"/>
        <rFont val="Calibri"/>
        <family val="2"/>
        <charset val="204"/>
        <scheme val="minor"/>
      </rPr>
      <t>ф/ф</t>
    </r>
  </si>
  <si>
    <t>КШТ 60.103.020.А.40</t>
  </si>
  <si>
    <t>КШТ 60.103.025.А.40</t>
  </si>
  <si>
    <t>КШТ 60.103.032.А.40</t>
  </si>
  <si>
    <t>КШТ 60.103.040.А.40</t>
  </si>
  <si>
    <t>КШТ 60.103.050.А.40</t>
  </si>
  <si>
    <t>КШТ 60.103.065.А.16</t>
  </si>
  <si>
    <t>КШТ 60.103.080.А.16</t>
  </si>
  <si>
    <t>КШТ 60.103.100.А.16</t>
  </si>
  <si>
    <t>КШТ 60.103.065.А.25</t>
  </si>
  <si>
    <t>КШТ 60.103.080.А.25</t>
  </si>
  <si>
    <t>КШТ 60.103.100.А.25</t>
  </si>
  <si>
    <t>Серия 61 фланец/фланец с ISO-фланцем Краны с рукояткой под редуктор или электропривод</t>
  </si>
  <si>
    <t>КШТ 61.103.125.А.16</t>
  </si>
  <si>
    <t>ф/ф</t>
  </si>
  <si>
    <t>КШТ 61.103.150.А.16</t>
  </si>
  <si>
    <t>КШТ 61.103.125.А.25*</t>
  </si>
  <si>
    <t>КШТ 61.103.150.А.25*</t>
  </si>
  <si>
    <t>Серия 61 фланец/фланец с ISO-фланцем Краны под редуктор или электропривод</t>
  </si>
  <si>
    <t>КШТ 61.103.200.Б.16**</t>
  </si>
  <si>
    <t>КШТ 61.103.250.Б.16*</t>
  </si>
  <si>
    <t>КШТ 61.103.300.Б.16*</t>
  </si>
  <si>
    <t>КШТ 61.103.350.Б.16*</t>
  </si>
  <si>
    <t>КШТ 61.103.400.Б.16*</t>
  </si>
  <si>
    <t>КШТ 61.103.500.Б.16*</t>
  </si>
  <si>
    <t>КШТ 61.103.200.Б.25*</t>
  </si>
  <si>
    <t>КШТ 61.103.250.Б.25*</t>
  </si>
  <si>
    <t>КШТ 61.103.300.Б.25*</t>
  </si>
  <si>
    <t>КШТ 61.103.350.Б.25*</t>
  </si>
  <si>
    <t>КШТ 61.103.400.Б.25*</t>
  </si>
  <si>
    <t>КШТ 61.103.500.Б.25*</t>
  </si>
  <si>
    <t>Серия 61 фланец/фланец с редуктором Кран с редуктором</t>
  </si>
  <si>
    <t>КШТ 61.103.125.Р.16*</t>
  </si>
  <si>
    <t>КШТ 61.103.150.Р.16*</t>
  </si>
  <si>
    <t>КШТ 61.103.200.Р.16*</t>
  </si>
  <si>
    <t>КШТ 61.103.250.Р.16*</t>
  </si>
  <si>
    <t>КШТ 61.103.300.Р.16*</t>
  </si>
  <si>
    <t>КШТ 61.103.350.Р.16*</t>
  </si>
  <si>
    <t>КШТ 61.103.400.Р.16*</t>
  </si>
  <si>
    <t>КШТ 61.103.500.Р.16*</t>
  </si>
  <si>
    <t>КШТ 61.303.600.Р.16*</t>
  </si>
  <si>
    <t>КШТ 61.303.700.Р.16*</t>
  </si>
  <si>
    <t>КШТ 61.103.125.Р.25*</t>
  </si>
  <si>
    <t>КШТ 61.103.150.Р.25*</t>
  </si>
  <si>
    <t>КШТ 61.103.200.Р.25*</t>
  </si>
  <si>
    <t>КШТ 61.103.250.Р.25*</t>
  </si>
  <si>
    <t>КШТ 61.103.300.Р.25*</t>
  </si>
  <si>
    <t>КШТ 61.103.350.Р.25*</t>
  </si>
  <si>
    <t>КШТ 61.103.400.Р.25*</t>
  </si>
  <si>
    <t>КШТ 61.103.500.Р.25*</t>
  </si>
  <si>
    <t>КШТ 61.303.600.Р.25*</t>
  </si>
  <si>
    <t>КШТ 61.303.700.Р.25*</t>
  </si>
  <si>
    <t>Серия 60 резьба/резьба</t>
  </si>
  <si>
    <t>КШТ 60.100.010.А.40*</t>
  </si>
  <si>
    <r>
      <rPr>
        <sz val="11"/>
        <rFont val="Calibri"/>
        <family val="2"/>
        <charset val="204"/>
        <scheme val="minor"/>
      </rPr>
      <t>р/р</t>
    </r>
  </si>
  <si>
    <t>КШТ 60.100.015.А.40*</t>
  </si>
  <si>
    <t>КШТ 60.100.020.А.40*</t>
  </si>
  <si>
    <t>КШТ 60.100.025.А.40*</t>
  </si>
  <si>
    <t>КШТ 60.100.032.А.40*</t>
  </si>
  <si>
    <t>КШТ 60.100.040.А.40*</t>
  </si>
  <si>
    <t>КШТ 60.100.050.А.40*</t>
  </si>
  <si>
    <t>Серия 60 резьба/сварка</t>
  </si>
  <si>
    <t>КШТ 60.101.010.А.40*</t>
  </si>
  <si>
    <r>
      <rPr>
        <sz val="11"/>
        <rFont val="Calibri"/>
        <family val="2"/>
        <charset val="204"/>
        <scheme val="minor"/>
      </rPr>
      <t>р/с</t>
    </r>
  </si>
  <si>
    <t>КШТ 60.101.015.А.40*</t>
  </si>
  <si>
    <t>КШТ 60.101.020.А.40*</t>
  </si>
  <si>
    <t>КШТ 60.101.025.А.40*</t>
  </si>
  <si>
    <t>КШТ 60.101.032.А.40*</t>
  </si>
  <si>
    <t>КШТ 60.101.040.А.40*</t>
  </si>
  <si>
    <t>р/с</t>
  </si>
  <si>
    <t>КШТ 60.101.050.А.40*</t>
  </si>
  <si>
    <t>Серия 60 сварка/сварка Кран шаровой БРОЕН БАЛЛОМАКС полный проход</t>
  </si>
  <si>
    <t>КШТ 60.112.015.А.40*</t>
  </si>
  <si>
    <t>КШТ 60.112.020.А.40*</t>
  </si>
  <si>
    <t>КШТ 60.112.025.А.40*</t>
  </si>
  <si>
    <t>КШТ 60.112.032.А.40*</t>
  </si>
  <si>
    <t>КШТ 60.112.040.А.40*</t>
  </si>
  <si>
    <t>КШТ 60.112.050.А.25*</t>
  </si>
  <si>
    <t>КШТ 60.112.065.А.25*</t>
  </si>
  <si>
    <t>КШТ 60.112.080.А.25*</t>
  </si>
  <si>
    <t>КШТ 61.112.100.А.25*</t>
  </si>
  <si>
    <t>КШТ 61.112.125.А.25*</t>
  </si>
  <si>
    <t>КШТ 61.112.150.А.25*</t>
  </si>
  <si>
    <t>КШТ 61.112.200.Б.25*</t>
  </si>
  <si>
    <t>КШТ 61.112.250.Б.25*</t>
  </si>
  <si>
    <t>КШТ 61.112.300.Б.25*</t>
  </si>
  <si>
    <t>КШТ 61.112.400.Б.25*</t>
  </si>
  <si>
    <t>КШТ 61.312.500.Б.40*</t>
  </si>
  <si>
    <t>КШТ 61.312.600.Б.40*</t>
  </si>
  <si>
    <t>КШТ 61.312.700.Б.40*</t>
  </si>
  <si>
    <t>КШТ 61.312.800.Б.40*</t>
  </si>
  <si>
    <t>КШТ 61.312.900.Б.40*</t>
  </si>
  <si>
    <t>КШТ 61.312.1000.Б.40*</t>
  </si>
  <si>
    <t>КШТ 61.312.1200.Б.40*</t>
  </si>
  <si>
    <t>КШТ 61.112.100.Р.25*</t>
  </si>
  <si>
    <t>КШТ 61.112.125.Р.25*</t>
  </si>
  <si>
    <t>КШТ 61.112.150.Р.25*</t>
  </si>
  <si>
    <t>КШТ 61.112.200.Р.25*</t>
  </si>
  <si>
    <t>КШТ 61.112.250.Р.25*</t>
  </si>
  <si>
    <t>КШТ 61.112.300.Р.25*</t>
  </si>
  <si>
    <t>КШТ 61.112.350.Р.25*</t>
  </si>
  <si>
    <t>КШТ 61.112.400.Р.25*</t>
  </si>
  <si>
    <t>КШТ 61.312.500.Р.40*</t>
  </si>
  <si>
    <t>КШТ 61.312.600.Р.40*</t>
  </si>
  <si>
    <t>КШТ 61.312.700.Р.40*</t>
  </si>
  <si>
    <t>КШТ 61.312.800.Р.40*</t>
  </si>
  <si>
    <t>КШТ 61.312.900.Р.40*</t>
  </si>
  <si>
    <t>КШТ 61.312.1000.Р.40*</t>
  </si>
  <si>
    <t>КШТ 61.312.1200.Р.40*</t>
  </si>
  <si>
    <t>Серия 60 фланец/фланец</t>
  </si>
  <si>
    <t>КШТ 60.113.015.А.40</t>
  </si>
  <si>
    <t>КШТ 60.113.020.А.40</t>
  </si>
  <si>
    <t>КШТ 60.113.025.А.40</t>
  </si>
  <si>
    <t>КШТ 60.113.032.А.40</t>
  </si>
  <si>
    <t>КШТ 60.113.040.А.40</t>
  </si>
  <si>
    <t>КШТ 60.113.050.А.16</t>
  </si>
  <si>
    <t>КШТ 60.113.065.А.16</t>
  </si>
  <si>
    <t>КШТ 60.113.080.А.16</t>
  </si>
  <si>
    <t>КШТ 60.113.050.А.25</t>
  </si>
  <si>
    <t>КШТ 60.113.065.А.25</t>
  </si>
  <si>
    <t>КШТ 60.113.080.А.25</t>
  </si>
  <si>
    <t>КШТ 61.113.100.А.16*</t>
  </si>
  <si>
    <t>КШТ 61.113.125.А.16*</t>
  </si>
  <si>
    <t>КШТ 61.113.150.А.16*</t>
  </si>
  <si>
    <t>КШТ 61.113.200.Б.16</t>
  </si>
  <si>
    <t>КШТ 61.113.100.А.25*</t>
  </si>
  <si>
    <t>КШТ 61.113.125.А.25*</t>
  </si>
  <si>
    <t>КШТ 61.113.150.А.25*</t>
  </si>
  <si>
    <t>КШТ 61.113.200.Б.25*</t>
  </si>
  <si>
    <t>Серия 61 фланец/фланец с редуктором Краны с редуктором</t>
  </si>
  <si>
    <t>КШТ 61.113.100.Р.16*</t>
  </si>
  <si>
    <t>КШТ 61.113.125.Р.16*</t>
  </si>
  <si>
    <t>КШТ 61.113.150.Р.16*</t>
  </si>
  <si>
    <t>КШТ 61.113.200.Р.16*</t>
  </si>
  <si>
    <t>КШТ 61.113.100.Р.25*</t>
  </si>
  <si>
    <t>КШТ 61.113.125.Р.25*</t>
  </si>
  <si>
    <t>КШТ 61.113.150.Р.25*</t>
  </si>
  <si>
    <t>КШТ 61.113.200.Р.25*</t>
  </si>
  <si>
    <t>Балансировочные клапаны BROEN BALLOREX (Дания / Россия)</t>
  </si>
  <si>
    <r>
      <rPr>
        <b/>
        <sz val="11"/>
        <rFont val="Calibri"/>
        <family val="2"/>
        <charset val="204"/>
        <scheme val="minor"/>
      </rPr>
      <t>Ручные балансировочные клапаны</t>
    </r>
  </si>
  <si>
    <t xml:space="preserve">Балансировочные клапаны БРОЕН Basic      </t>
  </si>
  <si>
    <t>Ручные запорные клапаны  со сливным краном для систем отопления, ГВС, тепло-, холодоснабжения;</t>
  </si>
  <si>
    <t>DN 15-50, РN 25  - резьбовое присоединение</t>
  </si>
  <si>
    <t>Tраб= -30...+135 оC</t>
  </si>
  <si>
    <t>Функции: отсечка, дренаж, подключение импульсной трубки.</t>
  </si>
  <si>
    <r>
      <rPr>
        <sz val="11"/>
        <rFont val="Calibri"/>
        <family val="2"/>
        <charset val="204"/>
        <scheme val="minor"/>
      </rPr>
      <t>Номер по каталогу</t>
    </r>
  </si>
  <si>
    <t>DN</t>
  </si>
  <si>
    <r>
      <rPr>
        <sz val="11"/>
        <rFont val="Calibri"/>
        <family val="2"/>
        <charset val="204"/>
        <scheme val="minor"/>
      </rPr>
      <t>Присоединение</t>
    </r>
  </si>
  <si>
    <r>
      <rPr>
        <sz val="11"/>
        <rFont val="Calibri"/>
        <family val="2"/>
        <charset val="204"/>
        <scheme val="minor"/>
      </rPr>
      <t>Kvs, м3/ч</t>
    </r>
  </si>
  <si>
    <t>Руб. с НДС</t>
  </si>
  <si>
    <r>
      <rPr>
        <b/>
        <sz val="11"/>
        <rFont val="Calibri"/>
        <family val="2"/>
        <charset val="204"/>
        <scheme val="minor"/>
      </rPr>
      <t xml:space="preserve">Присоединения : </t>
    </r>
    <r>
      <rPr>
        <sz val="11"/>
        <rFont val="Calibri"/>
        <family val="2"/>
        <charset val="204"/>
        <scheme val="minor"/>
      </rPr>
      <t>внутренняя резьба (корпус-латунь)</t>
    </r>
  </si>
  <si>
    <t>43490000-001003</t>
  </si>
  <si>
    <t>44490000-001003</t>
  </si>
  <si>
    <t>45490000-001003</t>
  </si>
  <si>
    <t>46490000-001003</t>
  </si>
  <si>
    <t>47490000-001003</t>
  </si>
  <si>
    <t>48490000-001003</t>
  </si>
  <si>
    <t xml:space="preserve">Балансировочные клапаны БРОЕН V      </t>
  </si>
  <si>
    <t>Ручные балансировочные клапаны  с предварительной настройкой с измерительными ниппелями и сливным краном для систем отопления, ГВС, тепло-, холодоснабжения;</t>
  </si>
  <si>
    <t>DN 15-50, РN 16 - фланцевое присоединение</t>
  </si>
  <si>
    <t>Tраб= -30...+135оC</t>
  </si>
  <si>
    <t>Функции: отсечка, настройка расхода, измерение расхода, дренаж, подключение импульсной трубки.</t>
  </si>
  <si>
    <r>
      <rPr>
        <sz val="11"/>
        <rFont val="Calibri"/>
        <family val="2"/>
        <charset val="204"/>
        <scheme val="minor"/>
      </rPr>
      <t>4351000S-001673</t>
    </r>
  </si>
  <si>
    <r>
      <rPr>
        <sz val="11"/>
        <rFont val="Calibri"/>
        <family val="2"/>
        <charset val="204"/>
        <scheme val="minor"/>
      </rPr>
      <t>4451000S-001673</t>
    </r>
  </si>
  <si>
    <r>
      <rPr>
        <sz val="11"/>
        <rFont val="Calibri"/>
        <family val="2"/>
        <charset val="204"/>
        <scheme val="minor"/>
      </rPr>
      <t>4551000S-001673</t>
    </r>
  </si>
  <si>
    <r>
      <rPr>
        <sz val="11"/>
        <rFont val="Calibri"/>
        <family val="2"/>
        <charset val="204"/>
        <scheme val="minor"/>
      </rPr>
      <t>4651000S-001673</t>
    </r>
  </si>
  <si>
    <r>
      <rPr>
        <sz val="11"/>
        <rFont val="Calibri"/>
        <family val="2"/>
        <charset val="204"/>
        <scheme val="minor"/>
      </rPr>
      <t>4751000S-001673</t>
    </r>
  </si>
  <si>
    <r>
      <rPr>
        <sz val="11"/>
        <rFont val="Calibri"/>
        <family val="2"/>
        <charset val="204"/>
        <scheme val="minor"/>
      </rPr>
      <t>4851000S-001673</t>
    </r>
  </si>
  <si>
    <t>Без дренажа</t>
  </si>
  <si>
    <r>
      <rPr>
        <b/>
        <sz val="11"/>
        <color indexed="8"/>
        <rFont val="Calibri"/>
        <family val="2"/>
        <charset val="204"/>
        <scheme val="minor"/>
      </rPr>
      <t xml:space="preserve">Присоединения : </t>
    </r>
    <r>
      <rPr>
        <sz val="11"/>
        <color indexed="8"/>
        <rFont val="Calibri"/>
        <family val="2"/>
        <charset val="204"/>
        <scheme val="minor"/>
      </rPr>
      <t>внутренняя резьба (корпус-латунь)</t>
    </r>
  </si>
  <si>
    <t>4351000S-001003</t>
  </si>
  <si>
    <t>р/р</t>
  </si>
  <si>
    <t>4451000S-001003</t>
  </si>
  <si>
    <t>4551000S-001003</t>
  </si>
  <si>
    <t>4651000S-001003</t>
  </si>
  <si>
    <t>4751000S-001003</t>
  </si>
  <si>
    <t>4851000S-001003</t>
  </si>
  <si>
    <r>
      <rPr>
        <b/>
        <sz val="11"/>
        <rFont val="Calibri"/>
        <family val="2"/>
        <charset val="204"/>
        <scheme val="minor"/>
      </rPr>
      <t xml:space="preserve">Присоединения : </t>
    </r>
    <r>
      <rPr>
        <sz val="11"/>
        <rFont val="Calibri"/>
        <family val="2"/>
        <charset val="204"/>
        <scheme val="minor"/>
      </rPr>
      <t>фланцы (корпус-латунь)</t>
    </r>
  </si>
  <si>
    <t>4351500S-001673*</t>
  </si>
  <si>
    <t>4451500S-001673*</t>
  </si>
  <si>
    <t>4551500S-001673*</t>
  </si>
  <si>
    <t>4651500S-001673*</t>
  </si>
  <si>
    <t>4751500S-001673*</t>
  </si>
  <si>
    <t>4851500S-001673*</t>
  </si>
  <si>
    <t>Балансировочные клапаны БРОЕН Venturi DRV</t>
  </si>
  <si>
    <t>Ручные балансировочные клапаны  с предварительной настройкой без измерительных ниппелей для систем отопления, ГВС, тепло-, холодоснабжения;</t>
  </si>
  <si>
    <t xml:space="preserve">DN 15-50, РN 25 - резьбовое присоединение 
</t>
  </si>
  <si>
    <t xml:space="preserve">DN15-50, РN 16 - фланцевое присоединение 
</t>
  </si>
  <si>
    <t xml:space="preserve">DN 65-200, РN 16 - под приварку/фланец  
</t>
  </si>
  <si>
    <r>
      <rPr>
        <b/>
        <sz val="11"/>
        <rFont val="Calibri"/>
        <family val="2"/>
        <charset val="204"/>
        <scheme val="minor"/>
      </rPr>
      <t>Функции: отсечка, настройка расхода.</t>
    </r>
  </si>
  <si>
    <r>
      <rPr>
        <sz val="11"/>
        <rFont val="Calibri"/>
        <family val="2"/>
        <charset val="204"/>
        <scheme val="minor"/>
      </rPr>
      <t>4350010L-001003</t>
    </r>
  </si>
  <si>
    <r>
      <rPr>
        <sz val="11"/>
        <rFont val="Calibri"/>
        <family val="2"/>
        <charset val="204"/>
        <scheme val="minor"/>
      </rPr>
      <t>15L</t>
    </r>
  </si>
  <si>
    <r>
      <rPr>
        <sz val="11"/>
        <rFont val="Calibri"/>
        <family val="2"/>
        <charset val="204"/>
        <scheme val="minor"/>
      </rPr>
      <t>4350010S-001003</t>
    </r>
  </si>
  <si>
    <r>
      <rPr>
        <sz val="11"/>
        <rFont val="Calibri"/>
        <family val="2"/>
        <charset val="204"/>
        <scheme val="minor"/>
      </rPr>
      <t>15S</t>
    </r>
  </si>
  <si>
    <r>
      <rPr>
        <sz val="11"/>
        <rFont val="Calibri"/>
        <family val="2"/>
        <charset val="204"/>
        <scheme val="minor"/>
      </rPr>
      <t>4450010L-001003</t>
    </r>
  </si>
  <si>
    <r>
      <rPr>
        <sz val="11"/>
        <rFont val="Calibri"/>
        <family val="2"/>
        <charset val="204"/>
        <scheme val="minor"/>
      </rPr>
      <t>20L</t>
    </r>
  </si>
  <si>
    <r>
      <rPr>
        <sz val="11"/>
        <rFont val="Calibri"/>
        <family val="2"/>
        <charset val="204"/>
        <scheme val="minor"/>
      </rPr>
      <t>4450010S-001003</t>
    </r>
  </si>
  <si>
    <r>
      <rPr>
        <sz val="11"/>
        <rFont val="Calibri"/>
        <family val="2"/>
        <charset val="204"/>
        <scheme val="minor"/>
      </rPr>
      <t>20S</t>
    </r>
  </si>
  <si>
    <r>
      <rPr>
        <sz val="11"/>
        <rFont val="Calibri"/>
        <family val="2"/>
        <charset val="204"/>
        <scheme val="minor"/>
      </rPr>
      <t>4550010S-001003</t>
    </r>
  </si>
  <si>
    <r>
      <rPr>
        <sz val="11"/>
        <rFont val="Calibri"/>
        <family val="2"/>
        <charset val="204"/>
        <scheme val="minor"/>
      </rPr>
      <t>25S</t>
    </r>
  </si>
  <si>
    <r>
      <rPr>
        <sz val="11"/>
        <rFont val="Calibri"/>
        <family val="2"/>
        <charset val="204"/>
        <scheme val="minor"/>
      </rPr>
      <t>4650010S-001003</t>
    </r>
  </si>
  <si>
    <r>
      <rPr>
        <sz val="11"/>
        <rFont val="Calibri"/>
        <family val="2"/>
        <charset val="204"/>
        <scheme val="minor"/>
      </rPr>
      <t>32S</t>
    </r>
  </si>
  <si>
    <r>
      <rPr>
        <sz val="11"/>
        <rFont val="Calibri"/>
        <family val="2"/>
        <charset val="204"/>
        <scheme val="minor"/>
      </rPr>
      <t>4750010S-001003</t>
    </r>
  </si>
  <si>
    <r>
      <rPr>
        <sz val="11"/>
        <rFont val="Calibri"/>
        <family val="2"/>
        <charset val="204"/>
        <scheme val="minor"/>
      </rPr>
      <t>40S</t>
    </r>
  </si>
  <si>
    <r>
      <rPr>
        <sz val="11"/>
        <rFont val="Calibri"/>
        <family val="2"/>
        <charset val="204"/>
        <scheme val="minor"/>
      </rPr>
      <t>4850010S-001003</t>
    </r>
  </si>
  <si>
    <r>
      <rPr>
        <sz val="11"/>
        <rFont val="Calibri"/>
        <family val="2"/>
        <charset val="204"/>
        <scheme val="minor"/>
      </rPr>
      <t>50S</t>
    </r>
  </si>
  <si>
    <r>
      <rPr>
        <b/>
        <sz val="11"/>
        <rFont val="Calibri"/>
        <family val="2"/>
        <charset val="204"/>
        <scheme val="minor"/>
      </rPr>
      <t xml:space="preserve">Присоединения : </t>
    </r>
    <r>
      <rPr>
        <sz val="11"/>
        <rFont val="Calibri"/>
        <family val="2"/>
        <charset val="204"/>
        <scheme val="minor"/>
      </rPr>
      <t>сварка (корпус- сталь)</t>
    </r>
  </si>
  <si>
    <t>3916000-606005*</t>
  </si>
  <si>
    <t>3926000-606005*</t>
  </si>
  <si>
    <t>3936000-606005*</t>
  </si>
  <si>
    <t>3946000-606005*</t>
  </si>
  <si>
    <t>3956000-606005*</t>
  </si>
  <si>
    <t>3966000-606005*</t>
  </si>
  <si>
    <t>4350510L-001005*</t>
  </si>
  <si>
    <t>4350510S-001005*</t>
  </si>
  <si>
    <t>4450510L-001005*</t>
  </si>
  <si>
    <t>4450510S-001005*</t>
  </si>
  <si>
    <t>4550510S-001005*</t>
  </si>
  <si>
    <t>4650510S-001005*</t>
  </si>
  <si>
    <t>4750510S-001005*</t>
  </si>
  <si>
    <t>4850510S-001005*</t>
  </si>
  <si>
    <r>
      <rPr>
        <b/>
        <sz val="11"/>
        <rFont val="Calibri"/>
        <family val="2"/>
        <charset val="204"/>
        <scheme val="minor"/>
      </rPr>
      <t xml:space="preserve">Присоединения : </t>
    </r>
    <r>
      <rPr>
        <sz val="11"/>
        <rFont val="Calibri"/>
        <family val="2"/>
        <charset val="204"/>
        <scheme val="minor"/>
      </rPr>
      <t>фланцы (корпус-сталь)</t>
    </r>
  </si>
  <si>
    <r>
      <rPr>
        <sz val="11"/>
        <rFont val="Calibri"/>
        <family val="2"/>
        <charset val="204"/>
        <scheme val="minor"/>
      </rPr>
      <t>3916100-606005</t>
    </r>
  </si>
  <si>
    <r>
      <rPr>
        <sz val="11"/>
        <rFont val="Calibri"/>
        <family val="2"/>
        <charset val="204"/>
        <scheme val="minor"/>
      </rPr>
      <t>3926100-606005</t>
    </r>
  </si>
  <si>
    <r>
      <rPr>
        <sz val="11"/>
        <rFont val="Calibri"/>
        <family val="2"/>
        <charset val="204"/>
        <scheme val="minor"/>
      </rPr>
      <t>3936100-606005</t>
    </r>
  </si>
  <si>
    <r>
      <rPr>
        <sz val="11"/>
        <rFont val="Calibri"/>
        <family val="2"/>
        <charset val="204"/>
        <scheme val="minor"/>
      </rPr>
      <t>3946100-606005</t>
    </r>
  </si>
  <si>
    <r>
      <rPr>
        <sz val="11"/>
        <rFont val="Calibri"/>
        <family val="2"/>
        <charset val="204"/>
        <scheme val="minor"/>
      </rPr>
      <t>3956100-606005</t>
    </r>
  </si>
  <si>
    <r>
      <rPr>
        <sz val="11"/>
        <rFont val="Calibri"/>
        <family val="2"/>
        <charset val="204"/>
        <scheme val="minor"/>
      </rPr>
      <t>3966100-606005</t>
    </r>
  </si>
  <si>
    <t>Балансировочные клапаны БРОЕН Venturi FODRV</t>
  </si>
  <si>
    <t>Ручные балансировочные клапаны с предварительной настройкой и измерительными ниппелями (и сливным краном - серия Venturi FODRV c дренажем) для систем отопления, ГВС, тепло-, холодоснабжения;</t>
  </si>
  <si>
    <t xml:space="preserve">DN 15-50, РN 25 - резьбовое присоединение </t>
  </si>
  <si>
    <t>DN 15-50, РN16 - фланцевое присоединение</t>
  </si>
  <si>
    <t>DN 65-600, РN16 - фланцевое присоединение</t>
  </si>
  <si>
    <t>DN 65-200, РN16 - под приварку</t>
  </si>
  <si>
    <r>
      <rPr>
        <b/>
        <sz val="11"/>
        <rFont val="Calibri"/>
        <family val="2"/>
        <charset val="204"/>
        <scheme val="minor"/>
      </rPr>
      <t>Функции: отсечка, настройка расхода, измерение расхода, дренаж, подключение импульсной трубки.</t>
    </r>
  </si>
  <si>
    <t>Балансировочные клапаны БРОЕН Venturi FODRV с дренажем:</t>
  </si>
  <si>
    <t>Присоединение</t>
  </si>
  <si>
    <t>Kvs, м3/ч</t>
  </si>
  <si>
    <r>
      <rPr>
        <sz val="11"/>
        <rFont val="Calibri"/>
        <family val="2"/>
        <charset val="204"/>
        <scheme val="minor"/>
      </rPr>
      <t>4355000L-001003</t>
    </r>
  </si>
  <si>
    <r>
      <rPr>
        <sz val="11"/>
        <rFont val="Calibri"/>
        <family val="2"/>
        <charset val="204"/>
        <scheme val="minor"/>
      </rPr>
      <t>4355000S-001003</t>
    </r>
  </si>
  <si>
    <t>4355000h-001003</t>
  </si>
  <si>
    <r>
      <rPr>
        <sz val="11"/>
        <rFont val="Calibri"/>
        <family val="2"/>
        <charset val="204"/>
        <scheme val="minor"/>
      </rPr>
      <t>15H</t>
    </r>
  </si>
  <si>
    <r>
      <rPr>
        <sz val="11"/>
        <rFont val="Calibri"/>
        <family val="2"/>
        <charset val="204"/>
        <scheme val="minor"/>
      </rPr>
      <t>4455000L-001003</t>
    </r>
  </si>
  <si>
    <t>4455000S-001003</t>
  </si>
  <si>
    <t>20S</t>
  </si>
  <si>
    <t>4455000H-001003</t>
  </si>
  <si>
    <t>20H</t>
  </si>
  <si>
    <t>4555000S-001003</t>
  </si>
  <si>
    <t>25S</t>
  </si>
  <si>
    <t>4555000H-001003</t>
  </si>
  <si>
    <t>25H</t>
  </si>
  <si>
    <r>
      <rPr>
        <sz val="11"/>
        <rFont val="Calibri"/>
        <family val="2"/>
        <charset val="204"/>
        <scheme val="minor"/>
      </rPr>
      <t>4655000H-001003</t>
    </r>
  </si>
  <si>
    <t>32Н</t>
  </si>
  <si>
    <r>
      <rPr>
        <sz val="11"/>
        <rFont val="Calibri"/>
        <family val="2"/>
        <charset val="204"/>
        <scheme val="minor"/>
      </rPr>
      <t>4755000H-001003</t>
    </r>
  </si>
  <si>
    <t>40Н</t>
  </si>
  <si>
    <r>
      <rPr>
        <sz val="11"/>
        <rFont val="Calibri"/>
        <family val="2"/>
        <charset val="204"/>
        <scheme val="minor"/>
      </rPr>
      <t>4855000H-001003</t>
    </r>
  </si>
  <si>
    <t>50Н</t>
  </si>
  <si>
    <r>
      <rPr>
        <sz val="11"/>
        <rFont val="Calibri"/>
        <family val="2"/>
        <charset val="204"/>
        <scheme val="minor"/>
      </rPr>
      <t>Присоед.</t>
    </r>
  </si>
  <si>
    <t>4355500H-001005*</t>
  </si>
  <si>
    <t>15Н</t>
  </si>
  <si>
    <t>Ф/Ф</t>
  </si>
  <si>
    <t>4455500H-001005*</t>
  </si>
  <si>
    <t>20Н</t>
  </si>
  <si>
    <t>4555500H-001005*</t>
  </si>
  <si>
    <t>25Н</t>
  </si>
  <si>
    <t>4655500H-001005*</t>
  </si>
  <si>
    <t>4755500H-001005*</t>
  </si>
  <si>
    <t>4855500H-001005*</t>
  </si>
  <si>
    <t>Балансировочные клапаны БРОЕН Venturi FODRV без дренажа:</t>
  </si>
  <si>
    <t>4350000L-001003</t>
  </si>
  <si>
    <t>4350000S-001003</t>
  </si>
  <si>
    <t>4350000H-001003</t>
  </si>
  <si>
    <t>4450000L-001003</t>
  </si>
  <si>
    <t>4450000S-001003</t>
  </si>
  <si>
    <t>4450000H-001003</t>
  </si>
  <si>
    <t>4550000S-001003</t>
  </si>
  <si>
    <t>4550000H-001003</t>
  </si>
  <si>
    <t>4650000H-001003</t>
  </si>
  <si>
    <t>4750000H-001003</t>
  </si>
  <si>
    <t>4850000H-001003</t>
  </si>
  <si>
    <r>
      <rPr>
        <sz val="11"/>
        <rFont val="Calibri"/>
        <family val="2"/>
        <charset val="204"/>
        <scheme val="minor"/>
      </rPr>
      <t>Артикул</t>
    </r>
  </si>
  <si>
    <t>4350500L-001005*</t>
  </si>
  <si>
    <t>4350500S-001005*</t>
  </si>
  <si>
    <t>4350500H-001005*</t>
  </si>
  <si>
    <t>4450500L-001005*</t>
  </si>
  <si>
    <t>4450500S-001005*</t>
  </si>
  <si>
    <t>4450500H-001005*</t>
  </si>
  <si>
    <t>4550500S-001005*</t>
  </si>
  <si>
    <t>4550500H-001005*</t>
  </si>
  <si>
    <t>4650500H-001005*</t>
  </si>
  <si>
    <t>4750500H-001005*</t>
  </si>
  <si>
    <t>4850500H-001005*</t>
  </si>
  <si>
    <r>
      <rPr>
        <b/>
        <sz val="11"/>
        <rFont val="Calibri"/>
        <family val="2"/>
        <charset val="204"/>
        <scheme val="minor"/>
      </rPr>
      <t>Функции: отсечка, настройка и измерение расхода.</t>
    </r>
  </si>
  <si>
    <r>
      <rPr>
        <b/>
        <sz val="11"/>
        <rFont val="Calibri"/>
        <family val="2"/>
        <charset val="204"/>
        <scheme val="minor"/>
      </rPr>
      <t>Присоединения</t>
    </r>
    <r>
      <rPr>
        <sz val="11"/>
        <rFont val="Calibri"/>
        <family val="2"/>
        <charset val="204"/>
        <scheme val="minor"/>
      </rPr>
      <t>: сварка (корпус-сталь)</t>
    </r>
  </si>
  <si>
    <t>3947000-606005*</t>
  </si>
  <si>
    <t>3947600-606005*</t>
  </si>
  <si>
    <t>3948000-606005*</t>
  </si>
  <si>
    <t>3948800-606005*</t>
  </si>
  <si>
    <t>3949400-606005*</t>
  </si>
  <si>
    <t>3950000-606005*</t>
  </si>
  <si>
    <r>
      <rPr>
        <b/>
        <sz val="11"/>
        <rFont val="Calibri"/>
        <family val="2"/>
        <charset val="204"/>
        <scheme val="minor"/>
      </rPr>
      <t xml:space="preserve">Присоединения: </t>
    </r>
    <r>
      <rPr>
        <sz val="11"/>
        <rFont val="Calibri"/>
        <family val="2"/>
        <charset val="204"/>
        <scheme val="minor"/>
      </rPr>
      <t>фланцы (корпус-сталь)</t>
    </r>
  </si>
  <si>
    <r>
      <rPr>
        <sz val="11"/>
        <rFont val="Calibri"/>
        <family val="2"/>
        <charset val="204"/>
        <scheme val="minor"/>
      </rPr>
      <t>3947100-606005</t>
    </r>
  </si>
  <si>
    <t>3947700-606005</t>
  </si>
  <si>
    <r>
      <rPr>
        <sz val="11"/>
        <rFont val="Calibri"/>
        <family val="2"/>
        <charset val="204"/>
        <scheme val="minor"/>
      </rPr>
      <t>3948100-606005</t>
    </r>
  </si>
  <si>
    <r>
      <rPr>
        <sz val="11"/>
        <rFont val="Calibri"/>
        <family val="2"/>
        <charset val="204"/>
        <scheme val="minor"/>
      </rPr>
      <t>3948900-606005</t>
    </r>
  </si>
  <si>
    <r>
      <rPr>
        <sz val="11"/>
        <rFont val="Calibri"/>
        <family val="2"/>
        <charset val="204"/>
        <scheme val="minor"/>
      </rPr>
      <t>3949500-606005</t>
    </r>
  </si>
  <si>
    <r>
      <rPr>
        <sz val="11"/>
        <rFont val="Calibri"/>
        <family val="2"/>
        <charset val="204"/>
        <scheme val="minor"/>
      </rPr>
      <t>3950100-606005</t>
    </r>
  </si>
  <si>
    <t>3940600-680009*</t>
  </si>
  <si>
    <t>По запросу</t>
  </si>
  <si>
    <t>3941200-680009*</t>
  </si>
  <si>
    <t>3941800-680009*</t>
  </si>
  <si>
    <t>3942400-680009*</t>
  </si>
  <si>
    <t>394 3000-680009*</t>
  </si>
  <si>
    <t>3943600-680009*</t>
  </si>
  <si>
    <t>3944200-680009*</t>
  </si>
  <si>
    <t>Балансировочные клапаны БРОЕН TНERMO термостатические</t>
  </si>
  <si>
    <t>Термостатический балансировочный клапан для систем ГВС;</t>
  </si>
  <si>
    <t>DN15-25  РN 10  -резьбовое присоединение</t>
  </si>
  <si>
    <t>Тмакс=+90оС</t>
  </si>
  <si>
    <t>Присоед.</t>
  </si>
  <si>
    <t>Установка Т, ᵒС</t>
  </si>
  <si>
    <t>83530030-000008*</t>
  </si>
  <si>
    <t>30-50</t>
  </si>
  <si>
    <t>83530050-000008*</t>
  </si>
  <si>
    <t>50-60</t>
  </si>
  <si>
    <t>84530030-000008*</t>
  </si>
  <si>
    <t>84530050-000008*</t>
  </si>
  <si>
    <t>50-50</t>
  </si>
  <si>
    <t>85530050-000008*</t>
  </si>
  <si>
    <t>Балансировочные клапаны БРОЕН Dynamic</t>
  </si>
  <si>
    <t>Комбинированные балансировочные клапаны, с внутренней резьбой,  для систем отопления, тепло- и холодоснабжения: PN=25 бар, Tраб.= -20...+120оC, возможно использование с электроприводом, в качестве регулирующего клапана.</t>
  </si>
  <si>
    <t>Функции: автоматическое ограничение и поддержание расхода, измерение расхода. При использовании с электроприводом можно применять в качестве регулирующего клапана.</t>
  </si>
  <si>
    <r>
      <rPr>
        <sz val="11"/>
        <rFont val="Calibri"/>
        <family val="2"/>
        <charset val="204"/>
        <scheme val="minor"/>
      </rPr>
      <t>Макс. расход, л/ч</t>
    </r>
  </si>
  <si>
    <t>4360000L-000001*</t>
  </si>
  <si>
    <r>
      <rPr>
        <sz val="11"/>
        <rFont val="Calibri"/>
        <family val="2"/>
        <charset val="204"/>
        <scheme val="minor"/>
      </rPr>
      <t>34-118</t>
    </r>
  </si>
  <si>
    <t>4360000S-000001*</t>
  </si>
  <si>
    <r>
      <rPr>
        <sz val="11"/>
        <rFont val="Calibri"/>
        <family val="2"/>
        <charset val="204"/>
        <scheme val="minor"/>
      </rPr>
      <t>30-450</t>
    </r>
  </si>
  <si>
    <t>4360000H-000001*</t>
  </si>
  <si>
    <r>
      <rPr>
        <sz val="11"/>
        <rFont val="Calibri"/>
        <family val="2"/>
        <charset val="204"/>
        <scheme val="minor"/>
      </rPr>
      <t>300-1400</t>
    </r>
  </si>
  <si>
    <t>4460000S-000001*</t>
  </si>
  <si>
    <r>
      <rPr>
        <sz val="11"/>
        <rFont val="Calibri"/>
        <family val="2"/>
        <charset val="204"/>
        <scheme val="minor"/>
      </rPr>
      <t>320-882</t>
    </r>
  </si>
  <si>
    <t>4460000H-000001*</t>
  </si>
  <si>
    <r>
      <rPr>
        <sz val="11"/>
        <rFont val="Calibri"/>
        <family val="2"/>
        <charset val="204"/>
        <scheme val="minor"/>
      </rPr>
      <t>20H</t>
    </r>
  </si>
  <si>
    <r>
      <rPr>
        <sz val="11"/>
        <rFont val="Calibri"/>
        <family val="2"/>
        <charset val="204"/>
        <scheme val="minor"/>
      </rPr>
      <t>835-2221</t>
    </r>
  </si>
  <si>
    <t>4560000S-000001*</t>
  </si>
  <si>
    <t>900-2160</t>
  </si>
  <si>
    <t>4560000h-000001*</t>
  </si>
  <si>
    <r>
      <rPr>
        <sz val="11"/>
        <rFont val="Calibri"/>
        <family val="2"/>
        <charset val="204"/>
        <scheme val="minor"/>
      </rPr>
      <t>25H</t>
    </r>
  </si>
  <si>
    <r>
      <rPr>
        <sz val="11"/>
        <rFont val="Calibri"/>
        <family val="2"/>
        <charset val="204"/>
        <scheme val="minor"/>
      </rPr>
      <t>1350-3172</t>
    </r>
  </si>
  <si>
    <t>4660000h-000001*</t>
  </si>
  <si>
    <r>
      <rPr>
        <sz val="11"/>
        <rFont val="Calibri"/>
        <family val="2"/>
        <charset val="204"/>
        <scheme val="minor"/>
      </rPr>
      <t>32H</t>
    </r>
  </si>
  <si>
    <r>
      <rPr>
        <sz val="11"/>
        <rFont val="Calibri"/>
        <family val="2"/>
        <charset val="204"/>
        <scheme val="minor"/>
      </rPr>
      <t>2860-5720</t>
    </r>
  </si>
  <si>
    <t>4760000S-000001*</t>
  </si>
  <si>
    <t>40S</t>
  </si>
  <si>
    <t>3670-7560</t>
  </si>
  <si>
    <t>4860000h-000001*</t>
  </si>
  <si>
    <r>
      <rPr>
        <sz val="11"/>
        <rFont val="Calibri"/>
        <family val="2"/>
        <charset val="204"/>
        <scheme val="minor"/>
      </rPr>
      <t>50H</t>
    </r>
  </si>
  <si>
    <t>5180-12660</t>
  </si>
  <si>
    <t>Исполн.</t>
  </si>
  <si>
    <r>
      <rPr>
        <sz val="11"/>
        <rFont val="Calibri"/>
        <family val="2"/>
        <charset val="204"/>
        <scheme val="minor"/>
      </rPr>
      <t>Питание, В</t>
    </r>
  </si>
  <si>
    <r>
      <rPr>
        <sz val="11"/>
        <rFont val="Calibri"/>
        <family val="2"/>
        <charset val="204"/>
        <scheme val="minor"/>
      </rPr>
      <t>Управл. сигнал</t>
    </r>
  </si>
  <si>
    <t>43600013-000009*</t>
  </si>
  <si>
    <r>
      <rPr>
        <sz val="11"/>
        <rFont val="Calibri"/>
        <family val="2"/>
        <charset val="204"/>
        <scheme val="minor"/>
      </rPr>
      <t>2х-позиц.</t>
    </r>
  </si>
  <si>
    <r>
      <rPr>
        <sz val="11"/>
        <rFont val="Calibri"/>
        <family val="2"/>
        <charset val="204"/>
        <scheme val="minor"/>
      </rPr>
      <t>импульсный</t>
    </r>
  </si>
  <si>
    <t>43600012-000009*</t>
  </si>
  <si>
    <t>43600011-000009*</t>
  </si>
  <si>
    <r>
      <rPr>
        <sz val="11"/>
        <rFont val="Calibri"/>
        <family val="2"/>
        <charset val="204"/>
        <scheme val="minor"/>
      </rPr>
      <t>Аналоговое</t>
    </r>
  </si>
  <si>
    <r>
      <rPr>
        <sz val="11"/>
        <rFont val="Calibri"/>
        <family val="2"/>
        <charset val="204"/>
        <scheme val="minor"/>
      </rPr>
      <t>аналоговый</t>
    </r>
  </si>
  <si>
    <t>Балансировочные клапаны БРОЕН DP</t>
  </si>
  <si>
    <t>Регулятор перепада давления  для систем тепло- и холодоснабжения, с импульсной трубкой и дренажным краном. РN=25 бар. Траб.=-20...+135оC .</t>
  </si>
  <si>
    <t>Балансировочные клапаны БРОЕН DP:</t>
  </si>
  <si>
    <t>Функции: автоматическое поддержание постоянного требуемого перепада давления, дренаж, перекрытие потока,</t>
  </si>
  <si>
    <t>измерение давления.</t>
  </si>
  <si>
    <r>
      <t xml:space="preserve">Диапазон </t>
    </r>
    <r>
      <rPr>
        <sz val="11"/>
        <color indexed="8"/>
        <rFont val="Calibri"/>
        <family val="2"/>
        <charset val="204"/>
        <scheme val="minor"/>
      </rPr>
      <t>∆Р, кПа</t>
    </r>
  </si>
  <si>
    <t>43550010-021003</t>
  </si>
  <si>
    <r>
      <rPr>
        <sz val="11"/>
        <rFont val="Calibri"/>
        <family val="2"/>
        <charset val="204"/>
        <scheme val="minor"/>
      </rPr>
      <t>5-25</t>
    </r>
  </si>
  <si>
    <r>
      <rPr>
        <sz val="11"/>
        <rFont val="Calibri"/>
        <family val="2"/>
        <charset val="204"/>
        <scheme val="minor"/>
      </rPr>
      <t>44550010-021003</t>
    </r>
  </si>
  <si>
    <r>
      <rPr>
        <sz val="11"/>
        <rFont val="Calibri"/>
        <family val="2"/>
        <charset val="204"/>
        <scheme val="minor"/>
      </rPr>
      <t>45550010-021003</t>
    </r>
  </si>
  <si>
    <r>
      <rPr>
        <sz val="11"/>
        <rFont val="Calibri"/>
        <family val="2"/>
        <charset val="204"/>
        <scheme val="minor"/>
      </rPr>
      <t>46550010-021003</t>
    </r>
  </si>
  <si>
    <r>
      <rPr>
        <sz val="11"/>
        <rFont val="Calibri"/>
        <family val="2"/>
        <charset val="204"/>
        <scheme val="minor"/>
      </rPr>
      <t>47550010-021003</t>
    </r>
  </si>
  <si>
    <r>
      <rPr>
        <sz val="11"/>
        <rFont val="Calibri"/>
        <family val="2"/>
        <charset val="204"/>
        <scheme val="minor"/>
      </rPr>
      <t>98550010-021003</t>
    </r>
  </si>
  <si>
    <r>
      <rPr>
        <sz val="11"/>
        <rFont val="Calibri"/>
        <family val="2"/>
        <charset val="204"/>
        <scheme val="minor"/>
      </rPr>
      <t>43550030-021003</t>
    </r>
  </si>
  <si>
    <r>
      <rPr>
        <sz val="11"/>
        <rFont val="Calibri"/>
        <family val="2"/>
        <charset val="204"/>
        <scheme val="minor"/>
      </rPr>
      <t>20-40</t>
    </r>
  </si>
  <si>
    <r>
      <rPr>
        <sz val="11"/>
        <rFont val="Calibri"/>
        <family val="2"/>
        <charset val="204"/>
        <scheme val="minor"/>
      </rPr>
      <t>44550030-021003</t>
    </r>
  </si>
  <si>
    <r>
      <rPr>
        <sz val="11"/>
        <rFont val="Calibri"/>
        <family val="2"/>
        <charset val="204"/>
        <scheme val="minor"/>
      </rPr>
      <t>45550030-021003</t>
    </r>
  </si>
  <si>
    <r>
      <rPr>
        <sz val="11"/>
        <rFont val="Calibri"/>
        <family val="2"/>
        <charset val="204"/>
        <scheme val="minor"/>
      </rPr>
      <t>46550030-021003</t>
    </r>
  </si>
  <si>
    <r>
      <rPr>
        <sz val="11"/>
        <rFont val="Calibri"/>
        <family val="2"/>
        <charset val="204"/>
        <scheme val="minor"/>
      </rPr>
      <t>47550030-021003</t>
    </r>
  </si>
  <si>
    <r>
      <rPr>
        <sz val="11"/>
        <rFont val="Calibri"/>
        <family val="2"/>
        <charset val="204"/>
        <scheme val="minor"/>
      </rPr>
      <t>98550030-021003</t>
    </r>
  </si>
  <si>
    <r>
      <rPr>
        <sz val="11"/>
        <rFont val="Calibri"/>
        <family val="2"/>
        <charset val="204"/>
        <scheme val="minor"/>
      </rPr>
      <t>47550060-021003</t>
    </r>
  </si>
  <si>
    <r>
      <rPr>
        <sz val="11"/>
        <rFont val="Calibri"/>
        <family val="2"/>
        <charset val="204"/>
        <scheme val="minor"/>
      </rPr>
      <t>35-75</t>
    </r>
  </si>
  <si>
    <r>
      <rPr>
        <sz val="11"/>
        <rFont val="Calibri"/>
        <family val="2"/>
        <charset val="204"/>
        <scheme val="minor"/>
      </rPr>
      <t>98550060-021003</t>
    </r>
  </si>
  <si>
    <r>
      <rPr>
        <sz val="11"/>
        <rFont val="Calibri"/>
        <family val="2"/>
        <charset val="204"/>
        <scheme val="minor"/>
      </rPr>
      <t>98550080-021003</t>
    </r>
  </si>
  <si>
    <r>
      <rPr>
        <sz val="11"/>
        <rFont val="Calibri"/>
        <family val="2"/>
        <charset val="204"/>
        <scheme val="minor"/>
      </rPr>
      <t>60-100</t>
    </r>
  </si>
  <si>
    <t>Дополнительное оборудование</t>
  </si>
  <si>
    <t>Присоединительные размеры, технические характеристики, спецификации материалов - согласно каталогам производителя.</t>
  </si>
  <si>
    <t>Расходомер BALLOREX® Flowmeter Venturi*</t>
  </si>
  <si>
    <r>
      <rPr>
        <sz val="11"/>
        <rFont val="Calibri"/>
        <family val="2"/>
        <charset val="204"/>
        <scheme val="minor"/>
      </rPr>
      <t>-</t>
    </r>
  </si>
  <si>
    <t>-10 + 80 С</t>
  </si>
  <si>
    <t>VG4400-00NI0600 Tecofi Задвижка шиберная со штурвалом, выдвижной шток, корпус ковкий чугун, уплотнение нитрил,Ду600 Ру10</t>
  </si>
  <si>
    <t>VG4400-00NI0600*</t>
  </si>
  <si>
    <t>VG4400-00NI0500 Tecofi Задвижка шиберная со штурвалом, выдвижной шток, корпус ковкий чугун, уплотнение нитрил,Ду500 Ру10</t>
  </si>
  <si>
    <t>VG4400-00NI0500*</t>
  </si>
  <si>
    <t>VG4400-00NI0450 Tecofi Задвижка шиберная со штурвалом, выдвижной шток, корпус ковкий чугун, уплотнение нитрил,Ду450 Ру10</t>
  </si>
  <si>
    <t>VG4400-00NI0450*</t>
  </si>
  <si>
    <t>VG4400-00NI0400 Tecofi Задвижка шиберная со штурвалом, выдвижной шток, корпус ковкий чугун, уплотнение нитрил,Ду400 Ру10</t>
  </si>
  <si>
    <t>VG4400-00NI0400*</t>
  </si>
  <si>
    <t>VG4400-00NI0350 Tecofi Задвижка шиберная со штурвалом, выдвижной шток, корпус ковкий чугун, уплотнение нитрил,Ду350 Ру10</t>
  </si>
  <si>
    <t>VG4400-00NI0350*</t>
  </si>
  <si>
    <t>VG4400-00NI0300 Tecofi Задвижка шиберная со штурвалом, выдвижной шток, корпус ковкий чугун, уплотнение нитрил,Ду300 Ру10</t>
  </si>
  <si>
    <t>VG4400-00NI0300*</t>
  </si>
  <si>
    <t>VG4400-00NI0250 Tecofi Задвижка шиберная со штурвалом, выдвижной шток, корпус ковкий чугун, уплотнение нитрил,Ду250 Ру10</t>
  </si>
  <si>
    <t>VG4400-00NI0250*</t>
  </si>
  <si>
    <t>VG4400-00NI0200 Tecofi Задвижка шиберная со штурвалом, выдвижной шток, корпус ковкий чугун, уплотнение нитрил,Ду200 Ру10</t>
  </si>
  <si>
    <t>VG4400-00NI0200*</t>
  </si>
  <si>
    <t>VG4400-00NI0150 Tecofi Задвижка шиберная со штурвалом, выдвижной шток, корпус ковкий чугун, уплотнение нитрил,Ду150 Ру10</t>
  </si>
  <si>
    <t>VG4400-00NI0150*</t>
  </si>
  <si>
    <t>VG4400-00NI0125 Tecofi Задвижка шиберная со штурвалом, выдвижной шток, корпус ковкий чугун, уплотнение нитрил,Ду125 Ру10</t>
  </si>
  <si>
    <t>VG4400-00NI0125*</t>
  </si>
  <si>
    <t>VG4400-00NI0100 Tecofi Задвижка шиберная со штурвалом, выдвижной шток, корпус ковкий чугун, уплотнение нитрил,Ду100 Ру10</t>
  </si>
  <si>
    <t>VG4400-00NI0100*</t>
  </si>
  <si>
    <t>VG4400-00NI0080 Tecofi Задвижка шиберная со штурвалом, выдвижной шток, корпус ковкий чугун, уплотнение нитрил,Ду80 Ру10</t>
  </si>
  <si>
    <t>VG4400-00NI0080*</t>
  </si>
  <si>
    <t>VG4400-00NI0065 Tecofi Задвижка шиберная со штурвалом, выдвижной шток, корпус ковкий чугун, уплотнение нитрил,Ду80 Ру10</t>
  </si>
  <si>
    <t>VG4400-00NI0065*</t>
  </si>
  <si>
    <t>VG4400-00NI0050 Tecofi Задвижка шиберная со штурвалом, выдвижной шток, корпус ковкий чугун, уплотнение нитрил,Ду50 Ру10</t>
  </si>
  <si>
    <t>VG4400-00NI0050*</t>
  </si>
  <si>
    <t>Задвижка шиберная ножевая</t>
  </si>
  <si>
    <t>+ 110 С</t>
  </si>
  <si>
    <t>CB5440-0400 Tecofi Клапан обр 1/ств сталь CB5440 Ду400 Ру16 межфл ст/стал T=110</t>
  </si>
  <si>
    <t>CB5440-0400*</t>
  </si>
  <si>
    <t>CB5440-0350 Tecofi Клапан обр 1/ств сталь CB5440 Ду350 Ру16 межфл ст/стал T=110</t>
  </si>
  <si>
    <t>CB5440-0350*</t>
  </si>
  <si>
    <t>CB5440-0300 Tecofi Клапан обр 1/ств сталь CB5440 Ду300 Ру16 межфл ст/стал T=110</t>
  </si>
  <si>
    <t>CB5440-0300*</t>
  </si>
  <si>
    <t>CB5440-0250 Tecofi Клапан обр 1/ств сталь CB5440 Ду250 Ру16 межфл ст/стал T=110</t>
  </si>
  <si>
    <t>CB5440-0250*</t>
  </si>
  <si>
    <t>CB5440-0200 Tecofi Клапан обр 1/ств сталь CB5440 Ду200 Ру16 межфл ст/стал T=110</t>
  </si>
  <si>
    <t>CB5440-0200*</t>
  </si>
  <si>
    <t>CB5440-0150 Tecofi Клапан обр 1/ств сталь CB5440 Ду150 Ру16 межфл ст/стал T=110</t>
  </si>
  <si>
    <t>CB5440-0150*</t>
  </si>
  <si>
    <t>CB5440-0125 Tecofi Клапан обр 1/ств сталь CB5440 Ду125 Ру16 межфл ст/стал T=110</t>
  </si>
  <si>
    <t>CB5440-0125*</t>
  </si>
  <si>
    <t>CB5440-0100 Tecofi Клапан обр 1/ств сталь CB5440 Ду100 Ру16 межфл ст/стал T=110</t>
  </si>
  <si>
    <t>CB5440-0100*</t>
  </si>
  <si>
    <t>CB5440-0080 Tecofi Клапан обр 1/ств сталь CB5440 Ду80 Ру16 межфл ст/сталь T=110</t>
  </si>
  <si>
    <t>CB5440-0080*</t>
  </si>
  <si>
    <t>CB5440-0065 Tecofi Клапан обр 1/ств сталь CB5440 Ду65 Ру16 межфл ст/сталь T=110</t>
  </si>
  <si>
    <t>CB5440-0065*</t>
  </si>
  <si>
    <t>CB5440-0050 Tecofi Клапан обр 1/ств сталь CB5440 Ду50 Ру16 межфл ст/сталь T=110</t>
  </si>
  <si>
    <t>CB5440-0050*</t>
  </si>
  <si>
    <t>CB5440-0040 Tecofi Клапан обр 1/ств сталь CB5440 Ду40 Ру16 межфл ст/сталь T=110</t>
  </si>
  <si>
    <t>CB5440-0040*</t>
  </si>
  <si>
    <t>Клапан обратный одностворчатый, тарельчатый, оцинкованная сталь P265GH</t>
  </si>
  <si>
    <t>+ 120 С</t>
  </si>
  <si>
    <t>CA7441-0100 Клапан обратный осевой межфланцевый корпус латунь, диск нерж сталь, Ду100 Ру16</t>
  </si>
  <si>
    <t>CA7441-0100*</t>
  </si>
  <si>
    <t>CA7441-0080 Клапан обратный осевой межфланцевый корпус латунь, диск нерж сталь, Ду80 Ру16</t>
  </si>
  <si>
    <t>CA7441-0080*</t>
  </si>
  <si>
    <t>CA7441-0065 Клапан обратный осевой межфланцевый корпус латунь, диск нерж сталь, Ду65 Ру16</t>
  </si>
  <si>
    <t>CA7441-0065*</t>
  </si>
  <si>
    <t>CA7441-0050 Клапан обратный осевой межфланцевый корпус латунь, диск нерж сталь, Ду50 Ру16</t>
  </si>
  <si>
    <t>CA7441-0050*</t>
  </si>
  <si>
    <t>CA7441-0040 Клапан обратный осевой межфланцевый корпус латунь, диск нерж сталь, Ду40 Ру16</t>
  </si>
  <si>
    <t>CA7441-0040*</t>
  </si>
  <si>
    <t>CA7441-0032 Клапан обратный осевой межфланцевый корпус латунь, диск нерж сталь, Ду32 Ру16</t>
  </si>
  <si>
    <t>CA7441-0032*</t>
  </si>
  <si>
    <t>Клапан обратный осевой, корпус - латунь, диск - нерж. сталь GX5CrNiMo</t>
  </si>
  <si>
    <t>CB3449-EPA0400 Tecofi Клапан обратный двустворчатый межфл, корпус чугун, створки нерж сталь, уплотнение  EPDM, Ду400 Ру16</t>
  </si>
  <si>
    <t>CB3449-EPA0400*</t>
  </si>
  <si>
    <t>CB3449-EPA0350 Tecofi Клапан обратный двустворчатый межфл, корпус чугун, створки нерж сталь, уплотнение  EPDM, Ду350 Ру16</t>
  </si>
  <si>
    <t>CB3449-EPA0350*</t>
  </si>
  <si>
    <t>CB3449-EPA0300 Tecofi Клапан обратный двустворчатый межфл, корпус чугун, створки нерж сталь, уплотнение  EPDM, Ду300 Ру16</t>
  </si>
  <si>
    <t>CB3449-EPA0300*</t>
  </si>
  <si>
    <t>CB3449-EPA0250 Tecofi Клапан обратный двустворчатый межфл, корпус чугун, створки нерж сталь, уплотнение  EPDM, Ду250 Ру16</t>
  </si>
  <si>
    <t>CB3449-EPA0250*</t>
  </si>
  <si>
    <t>CB3449-EPA0200 Tecofi Клапан обратный двустворчатый межфл, корпус чугун, створки нерж сталь, уплотнение  EPDM, Ду200 Ру16</t>
  </si>
  <si>
    <t>CB3449-EPA0200*</t>
  </si>
  <si>
    <t>CB3449-EPA0150 Tecofi Клапан обратный двустворчатый межфл, корпус чугун, створки нерж сталь, уплотнение  EPDM, Ду150 Ру16</t>
  </si>
  <si>
    <t>CB3449-EPA0150*</t>
  </si>
  <si>
    <t>CB3449-EPA0125 Tecofi Клапан обратный двустворчатый межфл, корпус чугун, створки нерж сталь, уплотнение  EPDM, Ду125 Ру16</t>
  </si>
  <si>
    <t>CB3449-EPA0125*</t>
  </si>
  <si>
    <t>CB3449-EPA0100 Tecofi Клапан обратный двустворчатый межфл, корпус чугун, створки нерж сталь, уплотнение  EPDM, Ду100 Ру16</t>
  </si>
  <si>
    <t>CB3449-EPA0100*</t>
  </si>
  <si>
    <t>CB3449-EPA0080 Tecofi Клапан обратный двустворчатый межфл, корпус чугун, створки нерж сталь, уплотнение  EPDM, Ду80 Ру16</t>
  </si>
  <si>
    <t>CB3449-EPA0080*</t>
  </si>
  <si>
    <t>CB3449-EPA0065 Tecofi Клапан обратный двустворчатый межфл, корпус чугун, створки нерж сталь, уплотнение  EPDM, Ду65 Ру16</t>
  </si>
  <si>
    <t>CB3449-EPA0065*</t>
  </si>
  <si>
    <t>CB3449-EPA0050 Tecofi Клапан обратный двустворчатый межфл, корпус чугун, створки нерж сталь, уплотнение  EPDM, Ду50 Ру16</t>
  </si>
  <si>
    <t>CB3449-EPA0050*</t>
  </si>
  <si>
    <t>CB3449-EPA0040 Tecofi Клапан обратный двустворчатый межфл, корпус чугун, створки нерж сталь, уплотнение  EPDM, Ду40 Ру16</t>
  </si>
  <si>
    <t>CB3449-EPA0040*</t>
  </si>
  <si>
    <t>Клапан обратный, двустворчатый, диск - нерж. сталь GX5CrNiMo 19-11-3</t>
  </si>
  <si>
    <t>+ 115 С</t>
  </si>
  <si>
    <t>Компенсатор EPDM DI7140N Ду50 Ру16 м/м DI7140N-0050</t>
  </si>
  <si>
    <t>DI7140N-0050</t>
  </si>
  <si>
    <t>Компенсатор EPDM DI7140N Ду40 Ру16 м/м DI7140N-0040</t>
  </si>
  <si>
    <t>DI7140N-0040</t>
  </si>
  <si>
    <t>Компенсатор EPDM DI7140N Ду32 Ру16 м/м DI7140N-0032</t>
  </si>
  <si>
    <t>DI7140N-0032</t>
  </si>
  <si>
    <t>Компенсатор EPDM DI7140N Ду25 Ру16 м/м DI7140N-0025</t>
  </si>
  <si>
    <t>DI7140N-0025</t>
  </si>
  <si>
    <t>Компенсатор EPDM DI7140N Ду20 Ру16 ВР DI7140N-0020</t>
  </si>
  <si>
    <t>DI7140N-0020</t>
  </si>
  <si>
    <t>Компенсатор EPDM DI7140N Ду15 Ру16 ВР DI7140N-0015</t>
  </si>
  <si>
    <t>DI7140N-0015</t>
  </si>
  <si>
    <t>Компенсатор резиновый, муфтовый, EPDM</t>
  </si>
  <si>
    <t>10</t>
  </si>
  <si>
    <t>Компенсатор EPDM DI7240N Ду400 Ру10 фл DI7240N-0400</t>
  </si>
  <si>
    <t>DI7240N-0400*</t>
  </si>
  <si>
    <t>Компенсатор EPDM DI7240N Ду350 Ру10 фл DI7240N-0350</t>
  </si>
  <si>
    <t>DI7240N-0350*</t>
  </si>
  <si>
    <t>Компенсатор EPDM DI7240N Ду300 Ру10 фл DI7240N-0300</t>
  </si>
  <si>
    <t>DI7240N-0300*</t>
  </si>
  <si>
    <t>Компенсатор EPDM DI7240N Ду250 Ру10 фл DI7240N-0250</t>
  </si>
  <si>
    <t>DI7240N-0250</t>
  </si>
  <si>
    <t>Компенсатор EPDM DI7240N Ду200 Ру10 фл DI7240N-0200</t>
  </si>
  <si>
    <t>DI7240N-0200</t>
  </si>
  <si>
    <t>Компенсатор EPDM DI7240N Ду150 Ру16 фл DI7240N-0150</t>
  </si>
  <si>
    <t>DI7240N-0150</t>
  </si>
  <si>
    <t>Компенсатор EPDM DI7240N Ду125 Ру16 фл DI7240N-0125</t>
  </si>
  <si>
    <t>DI7240N-0125</t>
  </si>
  <si>
    <t>Компенсатор EPDM DI7240N Ду100 Ру16 фл DI7240N-0100</t>
  </si>
  <si>
    <t>DI7240N-0100</t>
  </si>
  <si>
    <t>Компенсатор EPDM DI7240N Ду80 Ру16 фл DI7240N-0080</t>
  </si>
  <si>
    <t>DI7240N-0080</t>
  </si>
  <si>
    <t>Компенсатор EPDM DI7240N Ду65 Ру16 фл DI7240N-0065 Tecofi</t>
  </si>
  <si>
    <t>DI7240N-0065</t>
  </si>
  <si>
    <t xml:space="preserve">Компенсатор EPDM DI7240N Ду50 Ру16 фл DI7240N-0050 </t>
  </si>
  <si>
    <t>DI7240N-0050</t>
  </si>
  <si>
    <t>Компенсатор EPDM DI7240N Ду40 Ру16 фл DI7240N-0040</t>
  </si>
  <si>
    <t>DI7240N-0040</t>
  </si>
  <si>
    <t>Компенсатор EPDM DI7240N Ду32 Ру16 фл DI7240N-0032</t>
  </si>
  <si>
    <t>DI7240N-0032</t>
  </si>
  <si>
    <t>Компенсатор резиновый, фланцевый, EPDM</t>
  </si>
  <si>
    <t>Клапан обр 2/ств чугун CB3448 Ду400 Ру16 межфл ст/чуг T=110 CB3448N-EP0400</t>
  </si>
  <si>
    <t>CB3448N-EP0400*</t>
  </si>
  <si>
    <t>Клапан обр 2/ств чугун CB3448 Ду350 Ру16 межфл ст/чуг T=110 CB3448N-EP0350</t>
  </si>
  <si>
    <t>CB3448N-EP0350*</t>
  </si>
  <si>
    <t>Клапан обр 2/ств чугун CB3448 Ду300 Ру16 межфл ст/чуг T=110 CB3448N-EP0300</t>
  </si>
  <si>
    <t>CB3448N-EP0300</t>
  </si>
  <si>
    <t>Клапан обр 2/ств чугун CB3448 Ду250 Ру16 межфл ст/чуг T=110 CB3448N-EP0250</t>
  </si>
  <si>
    <t>CB3448N-EP0250</t>
  </si>
  <si>
    <t>Клапан обр 2/ств чугун CB3448 Ду200 Ру16 межфл ст/чуг T=110 CB3448N-EP0200</t>
  </si>
  <si>
    <t>CB3448N-EP0200</t>
  </si>
  <si>
    <t>Клапан обр 2/ств чугун CB3448 Ду150 Ру16 межфл ст/чуг T=110 CB3448N-EP0150</t>
  </si>
  <si>
    <t>CB3448N-EP0150</t>
  </si>
  <si>
    <t>Клапан обр чуг 2/ств Ду125 Ру16 м/фл ств/чуг Tecofi CB3448N-EP0125</t>
  </si>
  <si>
    <t>CB3448N-EP0125</t>
  </si>
  <si>
    <t>Клапан обр 2/ств чугун CB3448 Ду100 Ру16 межфл ст/чуг T=110 CB3448N-EP0100</t>
  </si>
  <si>
    <t>CB3448N-EP0100</t>
  </si>
  <si>
    <t>Клапан обр 2/ств чугун CB3448 Ду80 Ру16 межфл ст/чуг T=110 CB3448N-EP0080</t>
  </si>
  <si>
    <t>CB3448N-EP0080</t>
  </si>
  <si>
    <t>Клапан обр 2/ств чугун CB3448 Ду65 Ру16 межфл ст/чуг T=110 CB3448N-EP0065</t>
  </si>
  <si>
    <t>CB3448N-EP0065</t>
  </si>
  <si>
    <t>Клапан обр 2/ств чугун CB3448 Ду50 Ру16 межфл ст/чуг T=110 CB3448N-EP0050</t>
  </si>
  <si>
    <t>CB3448N-EP0050</t>
  </si>
  <si>
    <t>Клапан обр 2/ств чугун CB3448 Ду40 Ру16 межфл ст/чуг T=110 CB3448N-EP0040</t>
  </si>
  <si>
    <t>CB3448N-EP0040</t>
  </si>
  <si>
    <t>Клапан обратный, двустворчатый, диск - ковкий чугун EN-GJS-400-16</t>
  </si>
  <si>
    <t>+ 300 С</t>
  </si>
  <si>
    <t>Фильтр сетчатый чугун F3240N Ду400 Ру16 фл Tmax=300 F3240N-0400</t>
  </si>
  <si>
    <t>F3240N-0400*</t>
  </si>
  <si>
    <t>Фильтр сетчатый чугун F3240N Ду350 Ру16 фл Tmax=300 F3240N-0350</t>
  </si>
  <si>
    <t>F3240N-0350*</t>
  </si>
  <si>
    <t>Фильтр сетчатый чугун F3240N Ду300 Ру16 фл Tmax=300 F3240N-0300</t>
  </si>
  <si>
    <t>F3240N-0300*</t>
  </si>
  <si>
    <t>Фильтр сетчатый чугун F3240N Ду250 Ру16 фл Tmax=300 F3240N-0250</t>
  </si>
  <si>
    <t>F3240N-0250*</t>
  </si>
  <si>
    <t>Фильтр сетчатый чугун F3240N Ду200 Ру16 фл Tmax=300 F3240N-0200</t>
  </si>
  <si>
    <t>F3240N-0200</t>
  </si>
  <si>
    <t>Фильтр сетчатый чугун F3240N Ду150 Ру16 фл Tmax=300 F3240N-0150</t>
  </si>
  <si>
    <t>F3240N-0150</t>
  </si>
  <si>
    <t>Фильтр сетчатый чугун F3240N Ду125 Ру16 фл Tmax=300 F3240N-0125</t>
  </si>
  <si>
    <t>F3240N-0125</t>
  </si>
  <si>
    <t>Фильтр сетчатый чугун F3240N Ду100 Ру16 фл Tmax=300 F3240N-0100</t>
  </si>
  <si>
    <t>F3240N-0100</t>
  </si>
  <si>
    <t>Фильтр сетчатый чугун F3240N Ду80 Ру16 фл Tmax=300 F3240N-0080</t>
  </si>
  <si>
    <t>F3240N-0080</t>
  </si>
  <si>
    <t>Фильтр сетчатый чугун F3240N Ду65 Ру16 фл Tmax=300 F3240N-0065</t>
  </si>
  <si>
    <t>F3240N-0065</t>
  </si>
  <si>
    <t>Фильтр сетчатый чугун F3240N Ду50 Ру16 фл Tmax=300 F3240N-0050</t>
  </si>
  <si>
    <t>F3240N-0050</t>
  </si>
  <si>
    <t>Фильтр сетчатый чугун F3240N Ду40 Ру16 фл Tmax=300 F3240N-0040</t>
  </si>
  <si>
    <t>F3240N-0040</t>
  </si>
  <si>
    <t>Фильтр сетчатый чугун F3240N Ду32 Ру16 фл Tmax=300 F3240N-0032</t>
  </si>
  <si>
    <t>F3240N-0032</t>
  </si>
  <si>
    <t>Фильтр сетчатый чугун F3240N Ду25 Ру16 фл Tmax=300 F3240N-0025</t>
  </si>
  <si>
    <t>F3240N-0025</t>
  </si>
  <si>
    <t>Фильтр сетчатый фланцевый, Y-образный серии F3240N будет меняется на обозначение F4240A</t>
  </si>
  <si>
    <t>Задвижка чугунная аналог МЗВ VOC4241C Ду400 Ру16 Т&lt;110C VOC4241C-00EP0400</t>
  </si>
  <si>
    <t>VOC4241C-00EP0400*</t>
  </si>
  <si>
    <t>Задвижка чугунная аналог МЗВ VOC4241C Ду350 Ру16 Т&lt;110C VOC4241C-00EP0350</t>
  </si>
  <si>
    <t>VOC4241C-00EP0350*</t>
  </si>
  <si>
    <t>Задвижка чугунная аналог МЗВ VOC4241C Ду300 Ру16 Т&lt;110C VOC4241C-00EP0300</t>
  </si>
  <si>
    <t>VOC4241C-00EP0300</t>
  </si>
  <si>
    <t>Задвижка чугунная аналог МЗВ VOC4241C Ду250 Ру16 Т&lt;110C VOC4241C-00EP0250</t>
  </si>
  <si>
    <t>VOC4241C-00EP0250</t>
  </si>
  <si>
    <t>Задвижка чугунная аналог МЗВ VOC4241C Ду200 Ру16 Т&lt;110C VOC4241C-00EP0200</t>
  </si>
  <si>
    <t>VOC4241C-00EP0200</t>
  </si>
  <si>
    <t>Задвижка чугунная аналог МЗВ VOC4241C Ду150 Ру16 Т&lt;110C VOC4241C-00EP0150</t>
  </si>
  <si>
    <t>VOC4241C-00EP0150</t>
  </si>
  <si>
    <t>Задвижка чугунная аналог МЗВ VOC4241C Ду125 Ру16 Т&lt;110C VOC4241C-00EP0125</t>
  </si>
  <si>
    <t>VOC4241C-00EP0125</t>
  </si>
  <si>
    <t>Задвижка чугунная аналог МЗВ VOC4241C Ду100 Ру16 Т&lt;110C VOC4241C-00EP0100</t>
  </si>
  <si>
    <t>VOC4241C-00EP0100</t>
  </si>
  <si>
    <t>Задвижка чугунная аналог МЗВ VOC4241C Ду80 Ру16 Т&lt;110C VOC4241C-00EP0080</t>
  </si>
  <si>
    <t>VOC4241C-00EP0080</t>
  </si>
  <si>
    <t>Задвижка чугунная аналог МЗВ VOC4241C Ду65 Ру16 Т&lt;110C VOC4241C-00EP0065</t>
  </si>
  <si>
    <t>VOC4241C-00EP0065</t>
  </si>
  <si>
    <t>Задвижка чугунная аналог МЗВ VOC4241C Ду50 Ру16 Т&lt;110C VOC4241C-00EP0050</t>
  </si>
  <si>
    <t>VOC4241C-00EP0050</t>
  </si>
  <si>
    <t>Задвижка с обрезиненным клином</t>
  </si>
  <si>
    <t>DN200-300</t>
  </si>
  <si>
    <t>VPNREDUCT-F10 Редуктор д/затвора VPI Ду200-300</t>
  </si>
  <si>
    <t>VPNREDUCT-F10*</t>
  </si>
  <si>
    <t>DN125-150</t>
  </si>
  <si>
    <t>VPNREDUCT-F07 Редуктор д/затвора VPI Ду125-150</t>
  </si>
  <si>
    <t>VPNREDUCT-F07*</t>
  </si>
  <si>
    <t>Редуктор механический для затворов серии VPI и VPN</t>
  </si>
  <si>
    <t>-15 + 130 С</t>
  </si>
  <si>
    <t>Затвор диск чугун VPI4449 Ду300 Ру16 EP д/нерж VPI4449-02EP0300</t>
  </si>
  <si>
    <t>VPI4449-02EP0300*</t>
  </si>
  <si>
    <t>Затвор диск чугун VPI4449 Ду250 Ру16 EP д/нерж VPI4449-02EP0250</t>
  </si>
  <si>
    <t>VPI4449-02EP0250</t>
  </si>
  <si>
    <t>Затвор диск чугун VPI4449 Ду200 Ру16 EP д/нерж VPI4449-02EP0200</t>
  </si>
  <si>
    <t>VPI4449-02EP0200</t>
  </si>
  <si>
    <t>Затвор диск чугун VPI4449 Ду150 Ру16 EP д/нерж VPI4449-02EP0150</t>
  </si>
  <si>
    <t>VPI4449-02EP0150</t>
  </si>
  <si>
    <t>Затвор диск чугун VPI4449 Ду125 Ру16 EP д/нерж VPI4449-02EP0125</t>
  </si>
  <si>
    <t>VPI4449-02EP0125</t>
  </si>
  <si>
    <t>Затвор диск чугун VPI4449 Ду100 Ру16 EP д/нерж VPI4449-02EP0100</t>
  </si>
  <si>
    <t>VPI4449-02EP0100</t>
  </si>
  <si>
    <t>Затвор диск чугун VPI4449 Ду80 Ру16 EP д/нерж VPI4449-02EP0080</t>
  </si>
  <si>
    <t>VPI4449-02EP0080</t>
  </si>
  <si>
    <t>Затвор диск чугун VPI4449 Ду65 Ру16 EP д/нерж VPI4449-02EP0065</t>
  </si>
  <si>
    <t>VPI4449-02EP0065</t>
  </si>
  <si>
    <t>Затвор диск чугун VPI4449 Ду50 Ру16 EP д/нерж VPI4449-02EP0050</t>
  </si>
  <si>
    <t>VPI4449-02EP0050</t>
  </si>
  <si>
    <t>Затвор диск чугун VPI4449 Ду40 Ру16 EP д/нерж VPI4449-02EP0040</t>
  </si>
  <si>
    <t>VPI4449-02EP0040</t>
  </si>
  <si>
    <t>Затвор дисковый поворотный чугунный, диск - нерж. сталь CF8M</t>
  </si>
  <si>
    <t>VPI4448-08EP0250 Tecofi Затвор дисковый поворотный межфланцевый Tecfly Ду 250 с мех редуктором, корпус и диск ковкий чугун, манжета EPDM, Ру16</t>
  </si>
  <si>
    <t>VPI4448-08EP0250*</t>
  </si>
  <si>
    <t>VPI4448-08EP0200 Tecofi Затвор дисковый поворотный межфланцевый Tecfly Ду 200 с мех редуктором, корпус и диск ковкий чугун, манжета EPDM, Ру16</t>
  </si>
  <si>
    <t>VPI4448-08EP0200*</t>
  </si>
  <si>
    <t>VPI4448-08EP0125 Tecofi Затвор дисковый поворотный межфланцевый Tecfly Ду 150 с мех редуктором, корпус и диск ковкий чугун, манжета EPDM, Ру16</t>
  </si>
  <si>
    <t>VPI4448-08EP0150*</t>
  </si>
  <si>
    <t>VPI4448-08EP0125 Tecofi Затвор дисковый поворотный межфланцевый Tecfly Ду 250 с мех редуктором, корпус и диск ковкий чугун, манжета EPDM, Ру16</t>
  </si>
  <si>
    <t>VPI4448-08EP0125*</t>
  </si>
  <si>
    <t>Затвор дисковый поворотный чугунный, диск - ковкий чугун EN-GJS-500-7, с приводом</t>
  </si>
  <si>
    <t>Затвор поворот чугун VPI4448 Ду300 Ру16 EP VPI4448-02EP0300</t>
  </si>
  <si>
    <t>VPI4448-02EP0300</t>
  </si>
  <si>
    <t>Затвор поворот чуг Ду250 Ру16 д/чуг EPDM Tecofi VPI4448-02EP0250</t>
  </si>
  <si>
    <t>VPI4448-02EP0250</t>
  </si>
  <si>
    <t>Затвор поворот чуг Ду200 Ру16 д/чуг EPDM Tecofi VPI4448-02EP0200</t>
  </si>
  <si>
    <t>VPI4448-02EP0200</t>
  </si>
  <si>
    <t>Затвор диск чугун VPI4448 Ду150 Ру16 EP VPI4448-02EP0150</t>
  </si>
  <si>
    <t>VPI4448-02EP0150</t>
  </si>
  <si>
    <t>Затвор диск чугун VPI4448 Ду125 Ру16 EP VPI4448-02EP0125</t>
  </si>
  <si>
    <t>VPI4448-02EP0125</t>
  </si>
  <si>
    <t>Затвор диск чугун VPI4448 Ду100 Ру16 EP VPI4448-02EP0100</t>
  </si>
  <si>
    <t>VPI4448-02EP0100</t>
  </si>
  <si>
    <t>Затвор диск чугун VPI4448 Ду80 Ру16 EP VPI4448-02EP0080</t>
  </si>
  <si>
    <t>VPI4448-02EP0080</t>
  </si>
  <si>
    <t>Затвор диск чугун VPI4448 Ду65 Ру16 EP VPI4448-02EP0065</t>
  </si>
  <si>
    <t>VPI4448-02EP0065</t>
  </si>
  <si>
    <t>Затвор диск чугун VPI4448 Ду50 Ру16 EP VPI4448-02EP0050</t>
  </si>
  <si>
    <t>VPI4448-02EP0050</t>
  </si>
  <si>
    <t>Затвор диск чугун VPI4448 Ду40 Ру16 EP VPI4448-02EP0040</t>
  </si>
  <si>
    <t>VPI4448-02EP0040</t>
  </si>
  <si>
    <t>Затвор дисковый поворотный чугунный, диск - ковкий чугун EN-GJS-500-7</t>
  </si>
  <si>
    <t>Цена с НДС, с учетом скидки, Eur</t>
  </si>
  <si>
    <t>Цена с НДС, EUR</t>
  </si>
  <si>
    <t>Макс. Раб. Температура</t>
  </si>
  <si>
    <r>
      <rPr>
        <b/>
        <sz val="11"/>
        <color indexed="63"/>
        <rFont val="Calibri"/>
        <family val="2"/>
        <charset val="204"/>
        <scheme val="minor"/>
      </rPr>
      <t>DN, мм</t>
    </r>
  </si>
  <si>
    <t>Артикул Производителя</t>
  </si>
  <si>
    <t>Арматура Tecofi (Франция)</t>
  </si>
  <si>
    <t>Арматура FAF (Турция)</t>
  </si>
  <si>
    <t>СКИДКА. %</t>
  </si>
  <si>
    <t>DN. мм</t>
  </si>
  <si>
    <t>PN. (бар)</t>
  </si>
  <si>
    <t>Цена с НДС, USD</t>
  </si>
  <si>
    <t>Краны шаровые фланцевые серии  FAF1100</t>
  </si>
  <si>
    <t>Кран шаровый фланцевый полнопроходной FAF 1100 (FAF 1220) Ду 015, Ру 16 корпус-чугун, шар-нерж.сталь, уплотнение-PTFE, с рукояткой</t>
  </si>
  <si>
    <t>Кран шаровый фланцевый полнопроходной FAF 1100 (FAF 1220) Ду 020, Ру 16 корпус-чугун, шар-нерж.сталь, уплотнение-PTFE, с рукояткой</t>
  </si>
  <si>
    <t>Кран шаровый фланцевый полнопроходной FAF 1100 (FAF 1220) Ду 025, Ру 16 корпус-чугун, шар-нерж.сталь, уплотнение-PTFE, с рукояткой</t>
  </si>
  <si>
    <t>Кран шаровый фланцевый полнопроходной FAF 1100 (FAF 1220) Ду 032, Ру 16 корпус-чугун, шар-нерж.сталь, уплотнение-PTFE, с рукояткой</t>
  </si>
  <si>
    <t>Кран шаровый фланцевый полнопроходной FAF 1100 (FAF 1220) Ду 040, Ру 16 корпус-чугун, шар-нерж.сталь, уплотнение-PTFE, с рукояткой</t>
  </si>
  <si>
    <t>Кран шаровый фланцевый полнопроходной FAF 1100 (FAF 1220) Ду 050, Ру 16 корпус-чугун, шар-нерж.сталь, уплотнение-PTFE, с рукояткой</t>
  </si>
  <si>
    <t>Кран шаровый фланцевый полнопроходной FAF 1100 (FAF 1220) Ду 065, Ру 16 корпус-чугун, шар-нерж.сталь, уплотнение-PTFE, с рукояткой</t>
  </si>
  <si>
    <t>Кран шаровый фланцевый полнопроходной FAF 1100 (FAF 1220) Ду 080, Ру 16 корпус-чугун, шар-нерж.сталь, уплотнение-PTFE, с рукояткой</t>
  </si>
  <si>
    <t>Кран шаровый фланцевый полнопроходной FAF 1100 (FAF 1220) Ду 100, Ру 16 корпус-чугун, шар-нерж.сталь, уплотнение-PTFE, с рукояткой</t>
  </si>
  <si>
    <t>Кран шаровый фланцевый полнопроходной FAF 1100 (FAF 1220) Ду 125, Ру 16 корпус-чугун, шар-нерж.сталь, уплотнение-PTFE, с рукояткой</t>
  </si>
  <si>
    <t>Кран шаровый фланцевый полнопроходной FAF 1100 (FAF 1220) Ду 150, Ру 16 корпус-чугун, шар-нерж.сталь, уплотнение-PTFE, с рукояткой</t>
  </si>
  <si>
    <t>Кран шаровый фланцевый полнопроходной FAF 1100 (FAF 1220) Ду 200, Ру 16 корпус-чугун, шар-нерж.сталь, уплотнение-PTFE, с рукояткой</t>
  </si>
  <si>
    <t>Кран шаровый фланцевый полнопроходной FAF 1100 (FAF 1220) Ду 250, Ру 16 корпус-чугун, шар-нерж.сталь, уплотнение-PTFE, с рукояткой</t>
  </si>
  <si>
    <t>Кран шаровый фланцевый полнопроходной FAF 1100 (FAF 1220) Ду 300, Ру 16 корпус-чугун, шар-нерж.сталь, уплотнение-PTFE, с рукояткой</t>
  </si>
  <si>
    <t>Клапан обратный шаровой фланцевый серии FAF2290</t>
  </si>
  <si>
    <t>Клапан обратный шаровой фланцевый FAF 2290 Ду 050, Ру 16, корпус-чугун, шар - сталь + NBR, уплотнение - NBR</t>
  </si>
  <si>
    <t>Клапан обратный шаровой фланцевый FAF 2290 Ду 065, Ру 16, корпус-чугун, шар - сталь + NBR, уплотнение - NBR</t>
  </si>
  <si>
    <t>Клапан обратный шаровой фланцевый FAF 2290 Ду 080, Ру 16, корпус-чугун, шар - сталь + NBR, уплотнение - NBR</t>
  </si>
  <si>
    <t>Клапан обратный шаровой фланцевый FAF 2290 Ду 100, Ру 16, корпус-чугун, шар - сталь + NBR, уплотнение - NBR</t>
  </si>
  <si>
    <t>Клапан обратный шаровой фланцевый FAF 2290 Ду 125, Ру 16, корпус-чугун, шар - сталь + NBR, уплотнение - NBR</t>
  </si>
  <si>
    <t>Клапан обратный шаровой фланцевый FAF 2290 Ду 150, Ру 16, корпус-чугун, шар - сталь + NBR, уплотнение - NBR</t>
  </si>
  <si>
    <t>Клапан обратный шаровой фланцевый FAF 2290 Ду 200, Ру 16, корпус-чугун, шар - сталь + NBR, уплотнение - NBR</t>
  </si>
  <si>
    <t>Клапан обратный шаровой фланцевый FAF 2290 Ду 250, Ру 16, корпус-чугун, шар - сталь + NBR, уплотнение - NBR</t>
  </si>
  <si>
    <t>Клапан обратный шаровой фланцевый FAF 2290 Ду 300, Ру 16, корпус-чугун, шар - сталь + NBR, уплотнение - NBR</t>
  </si>
  <si>
    <t>Клапан обратный двухстворчатый серии  FAF 2350</t>
  </si>
  <si>
    <t>Клапан обратный двухстворчатый межфланцевый FAF 2350 Ду 040, Ру 16, корпус-чугун, створки - нерж. сталь, уплотнение - EPDM</t>
  </si>
  <si>
    <t>Клапан обратный двухстворчатый межфланцевый FAF 2350 Ду 050, Ру 16, корпус-чугун, створки - нерж. сталь, уплотнение - EPDM</t>
  </si>
  <si>
    <t>Клапан обратный двухстворчатый межфланцевый FAF 2350 Ду 065, Ру 16, корпус-чугун, створки - нерж. сталь, уплотнение - EPDM</t>
  </si>
  <si>
    <t>Клапан обратный двухстворчатый межфланцевый FAF 2350 Ду 080, Ру 16, корпус-чугун, створки - нерж. сталь, уплотнение - EPDM</t>
  </si>
  <si>
    <t>Клапан обратный двухстворчатый межфланцевый FAF 2350 Ду 100, Ру 16, корпус-чугун, створки - нерж. сталь, уплотнение - EPDM</t>
  </si>
  <si>
    <t>Клапан обратный двухстворчатый межфланцевый FAF 2350 Ду 125, Ру 16, корпус-чугун, створки - нерж. сталь, уплотнение - EPDM</t>
  </si>
  <si>
    <t>Клапан обратный двухстворчатый межфланцевый FAF 2350 Ду 150, Ру 16, корпус-чугун, створки - нерж. сталь, уплотнение - EPDM</t>
  </si>
  <si>
    <t>Клапан обратный двухстворчатый межфланцевый FAF 2350 Ду 200, Ру 16, корпус-чугун, створки - нерж. сталь, уплотнение - EPDM</t>
  </si>
  <si>
    <t>Клапан обратный двухстворчатый межфланцевый FAF 2350 Ду 250, Ру 16, корпус-чугун, створки - нерж. сталь, уплотнение - EPDM</t>
  </si>
  <si>
    <t>Клапан обратный двухстворчатый межфланцевый FAF 2350 Ду 300, Ру 16, корпус-чугун, створки - нерж. сталь, уплотнение - EPDM</t>
  </si>
  <si>
    <t>Фильтр сетчатый со сливной пробкой серии  FAF 2500</t>
  </si>
  <si>
    <t>Фильтр сетчатый FAF 2500, со сливной пробкой Ду 015, Ру 16, фланцевый, корпус-высокопрочный чугун GGG 50, сетка - нерж.сталь</t>
  </si>
  <si>
    <t>Фильтр сетчатый FAF 2500, со сливной пробкой Ду 020, Ру 16, фланцевый, корпус-высокопрочный чугун GGG 50, сетка - нерж.сталь</t>
  </si>
  <si>
    <t>Фильтр сетчатый FAF 2500, со сливной пробкой Ду 025, Ру 16, фланцевый, корпус-высокопрочный чугун GGG 50, сетка - нерж.сталь</t>
  </si>
  <si>
    <t>Фильтр сетчатый FAF 2500, со сливной пробкой Ду 032, Ру 16, фланцевый, корпус-высокопрочный чугун GGG 50, сетка - нерж.сталь</t>
  </si>
  <si>
    <t>Фильтр сетчатый FAF 2500, со сливной пробкой Ду 040, Ру 16, фланцевый, корпус-высокопрочный чугун GGG 50, сетка - нерж.сталь</t>
  </si>
  <si>
    <t>Фильтр сетчатый FAF 2500, со сливной пробкой Ду 050, Ру 16, фланцевый, корпус-высокопрочный чугун GGG 50, сетка - нерж.сталь</t>
  </si>
  <si>
    <t>Фильтр сетчатый FAF 2500, со сливной пробкой Ду 065, Ру 16, фланцевый, корпус-высокопрочный чугун GGG 50, сетка - нерж.сталь</t>
  </si>
  <si>
    <t>Фильтр сетчатый FAF 2500, со сливной пробкой Ду 080, Ру 16, фланцевый, корпус-высокопрочный чугун GGG 50, сетка - нерж.сталь</t>
  </si>
  <si>
    <t>Фильтр сетчатый FAF 2500, со сливной пробкой Ду 100, Ру 16, фланцевый, корпус-высокопрочный чугун GGG 50, сетка - нерж.сталь</t>
  </si>
  <si>
    <t>Фильтр сетчатый FAF 2500, со сливной пробкой Ду 125, Ру 16, фланцевый, корпус-высокопрочный чугун GGG 50, сетка - нерж.сталь</t>
  </si>
  <si>
    <t>Фильтр сетчатый FAF 2500, со сливной пробкой Ду 150, Ру 16, фланцевый, корпус-высокопрочный чугун GGG 50, сетка - нерж.сталь</t>
  </si>
  <si>
    <t>Фильтр сетчатый FAF 2500, со сливной пробкой Ду 200, Ру 16, фланцевый, корпус-высокопрочный чугун GGG 50, сетка - нерж.сталь</t>
  </si>
  <si>
    <t>Фильтр сетчатый FAF 2500, со сливной пробкой Ду 250, Ру 16, фланцевый, корпус-высокопрочный чугун GGG 50, сетка - нерж.сталь</t>
  </si>
  <si>
    <t>Фильтр сетчатый FAF 2500, со сливной пробкой Ду 300, Ру 16, фланцевый, корпус-высокопрочный чугун GGG 50, сетка - нерж.сталь</t>
  </si>
  <si>
    <t>Затвор поворотный дисковый  диск нерж.сталь серии FAF 3500 - диск - нерж.сталь</t>
  </si>
  <si>
    <t>Затвор поворотный дисковый межфланцевый  FAF 3500, Ду 040, Ру 16, с рукояткой, корпус-чугун, диск - нерж.сталь AISI 304, уплотнение - EPDM</t>
  </si>
  <si>
    <t>Затвор поворотный дисковый межфланцевый  FAF 3500, Ду 050, Ру 16, с рукояткой, корпус-чугун, диск - нерж.сталь AISI 304, уплотнение - EPDM</t>
  </si>
  <si>
    <t>Затвор поворотный дисковый межфланцевый  FAF 3500, Ду 065, Ру 16, с рукояткой, корпус-чугун, диск - нерж.сталь AISI 304, уплотнение - EPDM</t>
  </si>
  <si>
    <t>Затвор поворотный дисковый межфланцевый  FAF 3500, Ду 080, Ру 16, с рукояткой, корпус-чугун, диск - нерж.сталь AISI 304, уплотнение - EPDM</t>
  </si>
  <si>
    <t>Затвор поворотный дисковый межфланцевый  FAF 3500, Ду 100, Ру 16, с рукояткой, корпус-чугун, диск - нерж.сталь AISI 304, уплотнение - EPDM</t>
  </si>
  <si>
    <t>Затвор поворотный дисковый межфланцевый  FAF 3500, Ду 125, Ру 16, с рукояткой, корпус-чугун, диск - нерж.сталь AISI 304, уплотнение - EPDM</t>
  </si>
  <si>
    <t>Затвор поворотный дисковый межфланцевый  FAF 3500, Ду 150, Ру 16, с рукояткой, корпус-чугун, диск - нерж.сталь AISI 304, уплотнение - EPDM</t>
  </si>
  <si>
    <t>Затвор поворотный дисковый межфланцевый  FAF 3500, Ду 200, Ру 16, с рукояткой, корпус-чугун, диск - нерж.сталь AISI 304, уплотнение - EPDM</t>
  </si>
  <si>
    <t>Затвор поворотный дисковый межфланцевый  FAF 3500, Ду 250, Ру 16, с рукояткой, корпус-чугун, диск - нерж.сталь AISI 304, уплотнение - EPDM</t>
  </si>
  <si>
    <t>Затвор поворотный дисковый межфланцевый  FAF 3500, Ду 300, Ру 16, с рукояткой, корпус-чугун, диск - нерж.сталь AISI 304, уплотнение - EPDM</t>
  </si>
  <si>
    <t>Затвор поворотный дисковый  диск - чугун серии FAF3550 - диск - чугун</t>
  </si>
  <si>
    <t>Затвор поворотный дисковый межфланцевый  FAF 3550, Ду 040, Ру 16, с рукояткой, корпус-чугун, диск - чугун GGG50, уплотнение - EPDM</t>
  </si>
  <si>
    <t>Затвор поворотный дисковый межфланцевый  FAF 3550, Ду 050, Ру 16, с рукояткой, корпус-чугун, диск - чугун GGG50, уплотнение - EPDM</t>
  </si>
  <si>
    <t>Затвор поворотный дисковый межфланцевый  FAF 3550, Ду 065, Ру 16, с рукояткой, корпус-чугун, диск - чугун GGG50, уплотнение - EPDM</t>
  </si>
  <si>
    <t>Затвор поворотный дисковый межфланцевый  FAF 3550, Ду 080, Ру 16, с рукояткой, корпус-чугун, диск - чугун GGG50, уплотнение - EPDM</t>
  </si>
  <si>
    <t>Затвор поворотный дисковый межфланцевый  FAF 3550, Ду 100, Ру 16, с рукояткой, корпус-чугун, диск - чугун GGG50, уплотнение - EPDM</t>
  </si>
  <si>
    <t>Затвор поворотный дисковый межфланцевый  FAF 3550, Ду 125, Ру 16, с рукояткой, корпус-чугун, диск - чугун GGG50, уплотнение - EPDM</t>
  </si>
  <si>
    <t>Затвор поворотный дисковый межфланцевый  FAF 3550, Ду 150, Ру 16, с рукояткой, корпус-чугун, диск - чугун GGG50, уплотнение - EPDM</t>
  </si>
  <si>
    <t>Затвор поворотный дисковый межфланцевый  FAF 3550, Ду 200, Ру 16, с рукояткой, корпус-чугун, диск - чугун GGG50, уплотнение - EPDM</t>
  </si>
  <si>
    <t>Затвор поворотный дисковый межфланцевый  FAF 3550, Ду 250, Ру 16, с рукояткой, корпус-чугун, диск - чугун GGG50, уплотнение - EPDM</t>
  </si>
  <si>
    <t>Затвор поворотный дисковый межфланцевый  FAF 3550, Ду 300, Ру 16, с рукояткой, корпус-чугун, диск - чугун GGG50, уплотнение - EPDM</t>
  </si>
  <si>
    <t xml:space="preserve">Затвор поворотный дисковый с резьбовыми проушинами серии FAF 3600 </t>
  </si>
  <si>
    <t>Затвор поворотный дисковый межфланцевый с резьбовыми проушинами FAF 3600 , Ду 040, Ру 16, с рукояткой, корпус-чугун, диск - нерж.сталь AISI 304, уплотнение - EPDM</t>
  </si>
  <si>
    <t>Затвор поворотный дисковый межфланцевый с резьбовыми проушинами FAF 3600 , Ду 050, Ру 16, с рукояткой, корпус-чугун, диск - нерж.сталь AISI 304, уплотнение - EPDM</t>
  </si>
  <si>
    <t>Затвор поворотный дисковый межфланцевый с резьбовыми проушинами FAF 3600 , Ду 065, Ру 16, с рукояткой, корпус-чугун, диск - нерж.сталь AISI 304, уплотнение - EPDM</t>
  </si>
  <si>
    <t>Затвор поворотный дисковый межфланцевый с резьбовыми проушинами FAF 3600 , Ду 080, Ру 16, с рукояткой, корпус-чугун, диск - нерж.сталь AISI 304, уплотнение - EPDM</t>
  </si>
  <si>
    <t>Затвор поворотный дисковый межфланцевый с резьбовыми проушинами FAF 3600 , Ду 100, Ру 16, с рукояткой, корпус-чугун, диск - нерж.сталь AISI 304, уплотнение - EPDM</t>
  </si>
  <si>
    <t>Затвор поворотный дисковый межфланцевый с резьбовыми проушинами FAF 3600 , Ду 125, Ру 16, с рукояткой, корпус-чугун, диск - нерж.сталь AISI 304, уплотнение - EPDM</t>
  </si>
  <si>
    <t>Затвор поворотный дисковый межфланцевый с резьбовыми проушинами FAF 3600 , Ду 150, Ру 16, с рукояткой, корпус-чугун, диск - нерж.сталь AISI 304, уплотнение - EPDM</t>
  </si>
  <si>
    <t>Затвор поворотный дисковый межфланцевый с резьбовыми проушинами FAF 3600 , Ду 200, Ру 16, с рукояткой, корпус-чугун, диск - нерж.сталь AISI 304, уплотнение - EPDM</t>
  </si>
  <si>
    <t>Затвор поворотный дисковый межфланцевый с резьбовыми проушинами FAF 3600 , Ду 250, Ру 16, с рукояткой, корпус-чугун, диск - нерж.сталь AISI 304, уплотнение - EPDM</t>
  </si>
  <si>
    <t>Затвор поворотный дисковый межфланцевый с резьбовыми проушинами FAF 3600 , Ду 300, Ру 16, с рукояткой, корпус-чугун, диск - нерж.сталь AISI 304, уплотнение - EPDM</t>
  </si>
  <si>
    <t>Червячный редуктор серии FAF 3700</t>
  </si>
  <si>
    <t>3700-24F0711</t>
  </si>
  <si>
    <t>Червячный редуктор FAF 3700, корпус - чугун, ISO - фланец  F05/F07, квадрат 11Х11, передаточное число 24:1, IP65</t>
  </si>
  <si>
    <t>40-80</t>
  </si>
  <si>
    <t>3700-24F0714</t>
  </si>
  <si>
    <t>Червячный редуктор FAF 3700, корпус - чугун, ISO - фланец  F07, квадрат 14Х14, передаточное число 24:1, IP65</t>
  </si>
  <si>
    <t>100-125</t>
  </si>
  <si>
    <t>3700-24F0717</t>
  </si>
  <si>
    <t>Червячный редуктор FAF 3700, корпус - чугун, ISO - фланец  F07, квадрат 17Х17, передаточное число 24:1, IP65</t>
  </si>
  <si>
    <t>3700-30F1017</t>
  </si>
  <si>
    <t>Червячный редуктор FAF 3700, корпус - чугун, ISO - фланец  F10, квадрат 17Х17, передаточное число 32:1, IP65</t>
  </si>
  <si>
    <t>3700-30F1022</t>
  </si>
  <si>
    <t>Червячный редуктор FAF 3700, корпус - чугун, ISO - фланец  F10, квадрат 22Х22, передаточное число 32:1, IP65</t>
  </si>
  <si>
    <t>3700-50F1022</t>
  </si>
  <si>
    <t>Червячный редуктор FAF 3700, корпус - чугун, ISO - фланец  F10, квадрат 22Х22, передаточное число 50:1, IP65</t>
  </si>
  <si>
    <t>Компенсатор фланцевый (гибкая вставка) серии  FAF 5000</t>
  </si>
  <si>
    <t>Компенсатор фланцевый (гибкая вставка) FAF 5000 (FAF 5050), Ду 032, Ру 16, фланцы - углеродистая сталь, корпус - EPDM</t>
  </si>
  <si>
    <t>Компенсатор фланцевый (гибкая вставка) FAF 5000 (FAF 5050), Ду 040, Ру 16, фланцы - углеродистая сталь, корпус - EPDM</t>
  </si>
  <si>
    <t>Компенсатор фланцевый (гибкая вставка) FAF 5000 (FAF 5050), Ду 050, Ру 16, фланцы - углеродистая сталь, корпус - EPDM</t>
  </si>
  <si>
    <t>Компенсатор фланцевый (гибкая вставка) FAF 5000 (FAF 5050), Ду 065, Ру 16, фланцы - углеродистая сталь, корпус - EPDM</t>
  </si>
  <si>
    <t>Компенсатор фланцевый (гибкая вставка) FAF 5000 (FAF 5050), Ду 080, Ру 16, фланцы - углеродистая сталь, корпус - EPDM</t>
  </si>
  <si>
    <t>Компенсатор фланцевый (гибкая вставка) FAF 5000 (FAF 5050), Ду 100, Ру 16, фланцы - углеродистая сталь, корпус - EPDM</t>
  </si>
  <si>
    <t>Компенсатор фланцевый (гибкая вставка) FAF 5000 (FAF 5050), Ду 125, Ру 16, фланцы - углеродистая сталь, корпус - EPDM</t>
  </si>
  <si>
    <t>Компенсатор фланцевый (гибкая вставка) FAF 5000 (FAF 5050), Ду 150, Ру 16, фланцы - углеродистая сталь, корпус - EPDM</t>
  </si>
  <si>
    <t>Компенсатор фланцевый (гибкая вставка) FAF 5000 (FAF 5050), Ду 200, Ру 16, фланцы - углеродистая сталь, корпус - EPDM</t>
  </si>
  <si>
    <t>Компенсатор фланцевый (гибкая вставка) FAF 5000 (FAF 5050), Ду 250, Ру 16, фланцы - углеродистая сталь, корпус - EPDM</t>
  </si>
  <si>
    <t>Компенсатор фланцевый (гибкая вставка) FAF 5000 (FAF 5050), Ду 300, Ру 16, фланцы - углеродистая сталь, корпус - EPDM</t>
  </si>
  <si>
    <t>Задвижка с обрезиненным клином фланцевая серии  FAF 6000</t>
  </si>
  <si>
    <t>Задвижка с обрезиненным клином фланцевая FAF 6000, Ду 040, Ру 16, корпус-чугун GGG50, клин - чугун GGG50+EPDM, в комплекте со штурвалом</t>
  </si>
  <si>
    <t>Задвижка с обрезиненным клином фланцевая FAF 6000, Ду 050, Ру 16, корпус-чугун GGG50, клин - чугун GGG50+EPDM, в комплекте со штурвалом</t>
  </si>
  <si>
    <t>Задвижка с обрезиненным клином фланцевая FAF 6000, Ду 065, Ру 16, корпус-чугун GGG50, клин - чугун GGG50+EPDM, в комплекте со штурвалом</t>
  </si>
  <si>
    <t>Задвижка с обрезиненным клином фланцевая FAF 6000, Ду 080, Ру 16, корпус-чугун GGG50, клин - чугун GGG50+EPDM, в комплекте со штурвалом</t>
  </si>
  <si>
    <t>Задвижка с обрезиненным клином фланцевая FAF 6000, Ду 100, Ру 16, корпус-чугун GGG50, клин - чугун GGG50+EPDM, в комплекте со штурвалом</t>
  </si>
  <si>
    <t>Задвижка с обрезиненным клином фланцевая FAF 6000, Ду 125, Ру 16, корпус-чугун GGG50, клин - чугун GGG50+EPDM, в комплекте со штурвалом</t>
  </si>
  <si>
    <t>Задвижка с обрезиненным клином фланцевая FAF 6000, Ду 150, Ру 16, корпус-чугун GGG50, клин - чугун GGG50+EPDM, в комплекте со штурвалом</t>
  </si>
  <si>
    <t>Задвижка с обрезиненным клином фланцевая FAF 6000, Ду 200, Ру 16, корпус-чугун GGG50, клин - чугун GGG50+EPDM, в комплекте со штурвалом</t>
  </si>
  <si>
    <t>Задвижка с обрезиненным клином фланцевая FAF 6000, Ду 250, Ру 16, корпус-чугун GGG50, клин - чугун GGG50+EPDM, в комплекте со штурвалом</t>
  </si>
  <si>
    <t>Задвижка с обрезиненным клином фланцевая FAF 6000, Ду 300, Ру 16, корпус-чугун GGG50, клин - чугун GGG50+EPDM, в комплекте со штурвалом</t>
  </si>
  <si>
    <t>Задвижка шиберная ножевая с выдвижным штоком серии FAF 6500</t>
  </si>
  <si>
    <t>Задвижка шиберная ножевая межфланцевая с выдвижным штоком FAF 6500, Ду 050, Ру 10, корпус-чугун GGG50, нож - нерж.сталь AISI304, уплотнение - NBR одностороннее, в комплекте со штурвалом</t>
  </si>
  <si>
    <t>Задвижка шиберная ножевая межфланцевая с выдвижным штоком FAF 6500, Ду 065, Ру 10, корпус-чугун GGG50, нож - нерж.сталь AISI304, уплотнение - NBR одностороннее, в комплекте со штурвалом</t>
  </si>
  <si>
    <t>Задвижка шиберная ножевая межфланцевая с выдвижным штоком FAF 6500, Ду 080, Ру 10, корпус-чугун GGG50, нож - нерж.сталь AISI304, уплотнение - NBR одностороннее, в комплекте со штурвалом</t>
  </si>
  <si>
    <t>Задвижка шиберная ножевая межфланцевая с выдвижным штоком FAF 6500, Ду 100, Ру 10, корпус-чугун GGG50, нож - нерж.сталь AISI304, уплотнение - NBR одностороннее, в комплекте со штурвалом</t>
  </si>
  <si>
    <t>Задвижка шиберная ножевая межфланцевая с выдвижным штоком FAF 6500, Ду 125, Ру 10, корпус-чугун GGG50, нож - нерж.сталь AISI304, уплотнение - NBR одностороннее, в комплекте со штурвалом</t>
  </si>
  <si>
    <t>Задвижка шиберная ножевая межфланцевая с выдвижным штоком FAF 6500, Ду 150, Ру 10, корпус-чугун GGG50, нож - нерж.сталь AISI304, уплотнение - NBR одностороннее, в комплекте со штурвалом</t>
  </si>
  <si>
    <t>Задвижка шиберная ножевая межфланцевая с выдвижным штоком FAF 6500, Ду 200, Ру 10, корпус-чугун GGG50, нож - нерж.сталь AISI304, уплотнение - NBR одностороннее, в комплекте со штурвалом</t>
  </si>
  <si>
    <t>Задвижка шиберная ножевая межфланцевая с выдвижным штоком FAF 6500, Ду 250, Ру 10, корпус-чугун GGG50, нож - нерж.сталь AISI304, уплотнение - NBR одностороннее, в комплекте со штурвалом</t>
  </si>
  <si>
    <t>Задвижка шиберная ножевая межфланцевая с выдвижным штоком FAF 6500, Ду 300, Ру 10, корпус-чугун GGG50, нож - нерж.сталь AISI304, уплотнение - NBR одностороннее, в комплекте со штурвалом</t>
  </si>
  <si>
    <t>Задвижка шиберная ножевая  с невыдвижным штоком FAF 6550</t>
  </si>
  <si>
    <t>Задвижка шиберная ножевая межфланцевая с невыдвижным штоком FAF 6550, Ду 050, Ру 10, корпус-чугун GGG50, нож - нерж.сталь AISI304, уплотнение - NBR одностороннее, в комплекте со штурвалом</t>
  </si>
  <si>
    <t>Задвижка шиберная ножевая межфланцевая с невыдвижным штоком FAF 6550, Ду 065, Ру 10, корпус-чугун GGG50, нож - нерж.сталь AISI304, уплотнение - NBR одностороннее, в комплекте со штурвалом</t>
  </si>
  <si>
    <t>Задвижка шиберная ножевая межфланцевая с невыдвижным штоком FAF 6550, Ду 080, Ру 10, корпус-чугун GGG50, нож - нерж.сталь AISI304, уплотнение - NBR одностороннее, в комплекте со штурвалом</t>
  </si>
  <si>
    <t>Задвижка шиберная ножевая межфланцевая с невыдвижным штоком FAF 6550, Ду 100, Ру 10, корпус-чугун GGG50, нож - нерж.сталь AISI304, уплотнение - NBR одностороннее, в комплекте со штурвалом</t>
  </si>
  <si>
    <t>Задвижка шиберная ножевая межфланцевая с невыдвижным штоком FAF 6550, Ду 125, Ру 10, корпус-чугун GGG50, нож - нерж.сталь AISI304, уплотнение - NBR одностороннее, в комплекте со штурвалом</t>
  </si>
  <si>
    <t>Задвижка шиберная ножевая межфланцевая с невыдвижным штоком FAF 6550, Ду 150, Ру 10, корпус-чугун GGG50, нож - нерж.сталь AISI304, уплотнение - NBR одностороннее, в комплекте со штурвалом</t>
  </si>
  <si>
    <t>Задвижка шиберная ножевая межфланцевая с невыдвижным штоком FAF 6550, Ду 200, Ру 10, корпус-чугун GGG50, нож - нерж.сталь AISI304, уплотнение - NBR одностороннее, в комплекте со штурвалом</t>
  </si>
  <si>
    <t>Задвижка шиберная ножевая межфланцевая с невыдвижным штоком FAF 6550, Ду 250, Ру 10, корпус-чугун GGG50, нож - нерж.сталь AISI304, уплотнение - NBR одностороннее, в комплекте со штурвалом</t>
  </si>
  <si>
    <t>Задвижка шиберная ножевая межфланцевая с невыдвижным штоком FAF 6550, Ду 300, Ру 10, корпус-чугун GGG50, нож - нерж.сталь AISI304, уплотнение - NBR одностороннее, в комплекте со штурвалом</t>
  </si>
  <si>
    <t>Фланцы и Крепёж</t>
  </si>
  <si>
    <t xml:space="preserve">Артикул </t>
  </si>
  <si>
    <r>
      <rPr>
        <b/>
        <sz val="11"/>
        <color indexed="63"/>
        <rFont val="Calibri"/>
        <family val="2"/>
        <charset val="204"/>
        <scheme val="minor"/>
      </rPr>
      <t>Руб. с НДС</t>
    </r>
  </si>
  <si>
    <t>Фланец плоский стальной, ГОСТ 33259-2015, ГОСТ 12820-80</t>
  </si>
  <si>
    <t>127-5817</t>
  </si>
  <si>
    <t>Фланец сталь плоский Ду 15 Ру16 тип 01 ряд 1 исп. B ГОСТ 33259-2015</t>
  </si>
  <si>
    <t>127-5818</t>
  </si>
  <si>
    <t>Фланец сталь плоский Ду 20 Ру16 тип 01 ряд 1 исп. B ГОСТ 33259-2015</t>
  </si>
  <si>
    <t>127-5819</t>
  </si>
  <si>
    <t>Фланец сталь плоский Ду 25 Ру16 тип 01 ряд 1 исп. B ГОСТ 33259-2015</t>
  </si>
  <si>
    <t>127-5820</t>
  </si>
  <si>
    <t>Фланец сталь плоский Ду 32 Ру16 тип 01 ряд 1 исп. B ГОСТ 33259-2015</t>
  </si>
  <si>
    <t>127-5821</t>
  </si>
  <si>
    <t>Фланец сталь плоский Ду 40 Ру16 тип 01 ряд 1 исп. B ГОСТ 33259-2015</t>
  </si>
  <si>
    <t>127-5822</t>
  </si>
  <si>
    <t>Фланец сталь плоский Ду 50 Ру16 тип 01 ряд 1 исп. B ГОСТ 33259-2015</t>
  </si>
  <si>
    <t>127-5823</t>
  </si>
  <si>
    <t>Фланец сталь плоский Ду 65 Ру16 тип 01 ряд 1 исп. B ГОСТ 33259-2015</t>
  </si>
  <si>
    <t>127-5824</t>
  </si>
  <si>
    <t>Фланец сталь плоский Ду 80 Ру16 тип 01 ряд 1 исп. B ГОСТ 33259-2015</t>
  </si>
  <si>
    <t>127-5825</t>
  </si>
  <si>
    <t>Фланец сталь плоский Ду 100 Ру16 тип 01 ряд 1 исп. B ГОСТ 33259-2015</t>
  </si>
  <si>
    <t>127-5826</t>
  </si>
  <si>
    <t>Фланец сталь плоский Ду 125 Ру16 тип 01 ряд 1 исп. B ГОСТ 33259-2015</t>
  </si>
  <si>
    <t>127-5827</t>
  </si>
  <si>
    <t>Фланец сталь плоский Ду 150 Ру16 тип 01 ряд 1 исп. B ГОСТ 33259-2015</t>
  </si>
  <si>
    <t>127-5828</t>
  </si>
  <si>
    <t>Фланец сталь плоский Ду 200 Ру16 тип 01 ряд 1 исп. B ГОСТ 33259-2015</t>
  </si>
  <si>
    <t>127-5829</t>
  </si>
  <si>
    <t>Фланец сталь плоский Ду 250 Ру16 тип 01 ряд 1 исп. B ГОСТ 33259-2015</t>
  </si>
  <si>
    <t>127-5830</t>
  </si>
  <si>
    <t>Фланец сталь плоский Ду 300 Ру16 тип 01 ряд 1 исп. B ГОСТ 33259-2015</t>
  </si>
  <si>
    <t>127-5831*</t>
  </si>
  <si>
    <t>Фланец сталь плоский Ду 400 Ру16 тип 01 ряд 1 исп. B ГОСТ 33259-2015</t>
  </si>
  <si>
    <t>127-5832*</t>
  </si>
  <si>
    <t>Фланец сталь плоский Ду 500 Ру16 тип 01 ряд 1 исп. B ГОСТ 33259-2015</t>
  </si>
  <si>
    <t>127-5833*</t>
  </si>
  <si>
    <t>Фланец сталь плоский Ду 600 Ру16 тип 01 ряд 1 исп. B ГОСТ 33259-2015</t>
  </si>
  <si>
    <t>127-5971</t>
  </si>
  <si>
    <t>Фланец сталь плоский Ду 15 Ру25 тип 01 ряд 1 исп. B ГОСТ 33259-2015</t>
  </si>
  <si>
    <t>127-5972</t>
  </si>
  <si>
    <t>Фланец сталь плоский Ду 20 Ру25 тип 01 ряд 1 исп. B ГОСТ 33259-2015</t>
  </si>
  <si>
    <t>127-5834</t>
  </si>
  <si>
    <t>Фланец сталь плоский Ду 25 Ру25 тип 01 ряд 1 исп. B ГОСТ 33259-2015</t>
  </si>
  <si>
    <t>127-5835</t>
  </si>
  <si>
    <t>Фланец сталь плоский Ду 32 Ру25 тип 01 ряд 1 исп. B ГОСТ 33259-2015</t>
  </si>
  <si>
    <t>127-5836</t>
  </si>
  <si>
    <t>Фланец сталь плоский Ду 40 Ру25 тип 01 ряд 1 исп. B ГОСТ 33259-2015</t>
  </si>
  <si>
    <t>127-5837</t>
  </si>
  <si>
    <t>Фланец сталь плоский Ду 50 Ру25 тип 01 ряд 1 исп. B ГОСТ 33259-2015</t>
  </si>
  <si>
    <t>127-5838</t>
  </si>
  <si>
    <t>Фланец сталь плоский Ду 65 Ру25 тип 01 ряд 1 исп. B ГОСТ 33259-2015</t>
  </si>
  <si>
    <t>127-5839</t>
  </si>
  <si>
    <t>Фланец сталь плоский Ду 80 Ру25 тип 01 ряд 1 исп. B ГОСТ 33259-2015</t>
  </si>
  <si>
    <t>127-5840</t>
  </si>
  <si>
    <t>Фланец сталь плоский Ду 100 Ру25 тип 01 ряд 1 исп. B ГОСТ 33259-2015</t>
  </si>
  <si>
    <t>127-5841</t>
  </si>
  <si>
    <t>Фланец сталь плоский Ду 125 Ру25 тип 01 ряд 1 исп. B ГОСТ 33259-2015</t>
  </si>
  <si>
    <t>127-5842</t>
  </si>
  <si>
    <t>Фланец сталь плоский Ду 150 Ру25 тип 01 ряд 1 исп. B ГОСТ 33259-2015</t>
  </si>
  <si>
    <t>127-5843</t>
  </si>
  <si>
    <t>Фланец сталь плоский Ду 200 Ру25 тип 01 ряд 1 исп. B ГОСТ 33259-2015</t>
  </si>
  <si>
    <t>127-5844*</t>
  </si>
  <si>
    <t>Фланец сталь плоский Ду 250 Ру25 тип 01 ряд 1 исп. B ГОСТ 33259-2015</t>
  </si>
  <si>
    <t>127-5845*</t>
  </si>
  <si>
    <t>Фланец сталь плоский Ду 300 Ру25 тип 01 ряд 1 исп. B ГОСТ 33259-2015</t>
  </si>
  <si>
    <t>Прокладка паронитовая ПОН-Б, ГОСТ 15180-86</t>
  </si>
  <si>
    <t>008-0444</t>
  </si>
  <si>
    <t>Прокладка паронитовая ПОН-Б Ду 15 Ру10-40 исп. А фланцевая ГОСТ 15180-86</t>
  </si>
  <si>
    <t>10-40</t>
  </si>
  <si>
    <t>008-0447</t>
  </si>
  <si>
    <t>Прокладка паронитовая ПОН-Б Ду 20 Ру10-40 исп. А фланцевая ГОСТ 15180-86</t>
  </si>
  <si>
    <t>008-0449</t>
  </si>
  <si>
    <t>Прокладка паронитовая ПОН-Б Ду 25 Ру10-40 исп. А фланцевая ГОСТ 15180-86</t>
  </si>
  <si>
    <t>008-0452</t>
  </si>
  <si>
    <t>Прокладка паронитовая ПОН-Б Ду 32 Ру10-40 исп. А фланцевая ГОСТ 15180-86</t>
  </si>
  <si>
    <t>008-0453</t>
  </si>
  <si>
    <t>Прокладка паронитовая ПОН-Б Ду 40 Ру10-40 исп. А фланцевая ГОСТ 15180-86</t>
  </si>
  <si>
    <t>008-0455</t>
  </si>
  <si>
    <t>Прокладка паронитовая ПОН-Б Ду 50 Ру10-40 исп. А фланцевая ГОСТ 15180-86</t>
  </si>
  <si>
    <t>008-0457</t>
  </si>
  <si>
    <t>Прокладка паронитовая ПОН-Б Ду 65 Ру10-40 исп. А фланцевая ГОСТ 15180-86</t>
  </si>
  <si>
    <t>008-0458</t>
  </si>
  <si>
    <t>Прокладка паронитовая ПОН-Б Ду 80 Ру10-40 исп. А фланцевая ГОСТ 15180-86</t>
  </si>
  <si>
    <t>008-0441</t>
  </si>
  <si>
    <t>Прокладка паронитовая ПОН-Б Ду 100 Ру10-16 исп. А фланцевая ГОСТ 15180-86</t>
  </si>
  <si>
    <t>10-16</t>
  </si>
  <si>
    <t>008-0443</t>
  </si>
  <si>
    <t>Прокладка паронитовая ПОН-Б Ду 125 Ру10-16 исп. А фланцевая ГОСТ 15180-86</t>
  </si>
  <si>
    <t>008-0445</t>
  </si>
  <si>
    <t>Прокладка паронитовая ПОН-Б Ду 150 Ру10-16 исп. А фланцевая ГОСТ 15180-86</t>
  </si>
  <si>
    <t>008-0448</t>
  </si>
  <si>
    <t>Прокладка паронитовая ПОН-Б Ду 200 Ру10-16 исп. А фланцевая ГОСТ 15180-86</t>
  </si>
  <si>
    <t>008-0450</t>
  </si>
  <si>
    <t>Прокладка паронитовая ПОН-Б Ду 250 Ру10-16 исп. А фланцевая ГОСТ 15180-86</t>
  </si>
  <si>
    <t>008-0451</t>
  </si>
  <si>
    <t>Прокладка паронитовая ПОН-Б Ду 300 Ру10 исп. А фланцевая ГОСТ 15180-86</t>
  </si>
  <si>
    <t>Болт стальной, шестигранный, класс прочности - 5,8, ГОСТ 7798-70</t>
  </si>
  <si>
    <t>Ед. измерения  - кг.</t>
  </si>
  <si>
    <t>В 1 кг. - болтов (шт.)</t>
  </si>
  <si>
    <t>Руб. с НДС - 1 кг.</t>
  </si>
  <si>
    <t>013-0397</t>
  </si>
  <si>
    <t>Болт М16х60 (0,129 кг/шт) ГОСТ 7798-70</t>
  </si>
  <si>
    <t>М16х60</t>
  </si>
  <si>
    <t>013-0398</t>
  </si>
  <si>
    <t>Болт М16х65 (0,137 кг/шт) ГОСТ 7798-70</t>
  </si>
  <si>
    <t>М16х65</t>
  </si>
  <si>
    <t>013-0399</t>
  </si>
  <si>
    <t>Болт М16х70 (0,145 кг/шт) ГОСТ 7798-70</t>
  </si>
  <si>
    <t>М16х70</t>
  </si>
  <si>
    <t>013-0406</t>
  </si>
  <si>
    <t>Болт М20х80 (0,265 кг/шт) ГОСТ 7798-70</t>
  </si>
  <si>
    <t>М20х80</t>
  </si>
  <si>
    <t>013-0410</t>
  </si>
  <si>
    <t>Болт М24х90 (0,438 кг/шт) ГОСТ 7798-70</t>
  </si>
  <si>
    <t>М24х90</t>
  </si>
  <si>
    <t>013-0409</t>
  </si>
  <si>
    <t>Болт М24х100 (0,473 кг/шт) ГОСТ 7798-70</t>
  </si>
  <si>
    <t>М24х100</t>
  </si>
  <si>
    <t>Гайка стальная, шестигранная, класс прочности - 6, ГОСТ 5915-70</t>
  </si>
  <si>
    <t>В 1 кг. - гаек (шт.)</t>
  </si>
  <si>
    <t>013-0414</t>
  </si>
  <si>
    <t>Гайка М12 (0,016 кг/шт) ГОСТ 5915-70</t>
  </si>
  <si>
    <t>М12</t>
  </si>
  <si>
    <t>013-0416</t>
  </si>
  <si>
    <t>Гайка М16 (0,038 кг/шт) ГОСТ 5915-70</t>
  </si>
  <si>
    <t>М16</t>
  </si>
  <si>
    <t>013-0417</t>
  </si>
  <si>
    <t>Гайка М20 (0,071 кг/шт) ГОСТ 5915-70</t>
  </si>
  <si>
    <t>М20</t>
  </si>
  <si>
    <t>013-0418</t>
  </si>
  <si>
    <t>Гайка М24 (0,123 кг/шт) ГОСТ 5915-70</t>
  </si>
  <si>
    <t>М24</t>
  </si>
  <si>
    <t>Шпилька стальная, оцинкованная</t>
  </si>
  <si>
    <t xml:space="preserve">Ед. измерения - шт.   </t>
  </si>
  <si>
    <t>Масса - 1шт.  в кг.</t>
  </si>
  <si>
    <t>Руб. с НДС - 1 шт.</t>
  </si>
  <si>
    <t>013-0353</t>
  </si>
  <si>
    <t>Шпилька М12х1000</t>
  </si>
  <si>
    <t>М12х1000</t>
  </si>
  <si>
    <t>198,2</t>
  </si>
  <si>
    <t>013-0355</t>
  </si>
  <si>
    <t>Шпилька М16х1000</t>
  </si>
  <si>
    <t>М16х1000</t>
  </si>
  <si>
    <t>392</t>
  </si>
  <si>
    <t>013-1052</t>
  </si>
  <si>
    <t>Шпилька М20х1000</t>
  </si>
  <si>
    <t>М20х1000</t>
  </si>
  <si>
    <t>742,6</t>
  </si>
  <si>
    <t>013-1141</t>
  </si>
  <si>
    <t>Шпилька М24х1000</t>
  </si>
  <si>
    <t>М24х1000</t>
  </si>
  <si>
    <t xml:space="preserve"> </t>
  </si>
  <si>
    <t>РОЗНИЧНЫЙ ПРАЙС ЛИСТ</t>
  </si>
  <si>
    <t>в каталог &gt;&gt;&gt;</t>
  </si>
  <si>
    <t>Cimberio</t>
  </si>
  <si>
    <t>Балансировочная арматура Cimberio (Италия)</t>
  </si>
  <si>
    <t>ALSO</t>
  </si>
  <si>
    <t>Цельносварные шаровые краны ALSO (Россия)</t>
  </si>
  <si>
    <t>BROEN</t>
  </si>
  <si>
    <t>Цельносварные шаровые краны и балансировочные клапаны Broen (Россия/Дания)</t>
  </si>
  <si>
    <t>TECOFI</t>
  </si>
  <si>
    <t>FAF</t>
  </si>
  <si>
    <t>Промышленное Оборудование</t>
  </si>
  <si>
    <t>Балансировочная арматура Эффективный Инжиниринг</t>
  </si>
  <si>
    <t>Клапаны балансировочные ручные</t>
  </si>
  <si>
    <t>BY-52851615</t>
  </si>
  <si>
    <t>BY-52851620</t>
  </si>
  <si>
    <t>BY-52851625</t>
  </si>
  <si>
    <t>BY-52851632</t>
  </si>
  <si>
    <t>BY-52851640</t>
  </si>
  <si>
    <t>BY-52851650</t>
  </si>
  <si>
    <t>BY-52851015</t>
  </si>
  <si>
    <t>BY-52851020</t>
  </si>
  <si>
    <t>BY-52851025</t>
  </si>
  <si>
    <t>BY-52851032</t>
  </si>
  <si>
    <t>BY-52851040</t>
  </si>
  <si>
    <t>BY-52851050</t>
  </si>
  <si>
    <t>BY-52851315</t>
  </si>
  <si>
    <t>BY-52851320</t>
  </si>
  <si>
    <t>BY-52851325</t>
  </si>
  <si>
    <t>BY-52851332</t>
  </si>
  <si>
    <t>BY-52851340</t>
  </si>
  <si>
    <t>BY-52851350</t>
  </si>
  <si>
    <t>BY-52851415</t>
  </si>
  <si>
    <t>BY-52851420</t>
  </si>
  <si>
    <t>BY-52851425</t>
  </si>
  <si>
    <t>Клапан балансировочный ручной STAD.BY с дренажем, внутренняя резьба, DN15, Kvs = 2,97 м3/ч, Tmax = 120°C, PN16, материал корпуса - латунь</t>
  </si>
  <si>
    <t>Клапан балансировочный ручной STAD.BY с дренажем, внутренняя резьба, DN20, Kvs = 6,0 м3/ч, Tmax = 120°C, PN16, материал корпуса - латунь</t>
  </si>
  <si>
    <t>Клапан балансировочный ручной STAD.BY с дренажем, внутренняя резьба, DN25, Kvs = 8,4 м3/ч, Tmax = 120°C, PN16, материал корпуса - латунь</t>
  </si>
  <si>
    <t>Клапан балансировочный ручной STAD.BY с дренажем, внутренняя резьба, DN32, Kvs = 12,83 м3/ч, Tmax = 120°C, PN16, материал корпуса - латунь</t>
  </si>
  <si>
    <t>Клапан балансировочный ручной STAD.BY с дренажем, внутренняя резьба, DN40, Kvs = 20,81 м3/ч, Tmax = 120°C, PN16, материал корпуса - латунь</t>
  </si>
  <si>
    <t>Клапан балансировочный ручной STAD.BY с дренажем, внутренняя резьба, DN50, Kvs = 35,86 м3/ч, Tmax = 120°C, PN16, материал корпуса - латунь</t>
  </si>
  <si>
    <t>Клапан балансировочный ручной STAD.BY без дренажа, внутренняя резьба, DN15, Kvs = 2,97 м3/ч, Tmax = 120°C, PN16, материал корпуса - латунь</t>
  </si>
  <si>
    <t>Клапан балансировочный ручной STAD.BY без дренажа, внутренняя резьба, DN20, Kvs = 6,0 м3/ч, Tmax = 120°C, PN16, материал корпуса - латунь</t>
  </si>
  <si>
    <t>Клапан балансировочный ручной STAD.BY без дренажа, внутренняя резьба, DN25, Kvs = 8,4 м3/ч, Tmax = 120°C, PN16, материал корпуса - латунь</t>
  </si>
  <si>
    <t>Клапан балансировочный ручной STAD.BY без дренажа, внутренняя резьба, DN32, Kvs = 12,83 м3/ч, Tmax = 120°C, PN16, материал корпуса - латунь</t>
  </si>
  <si>
    <t>Клапан балансировочный ручной STAD.BY без дренажа, внутренняя резьба, DN40, Kvs = 20,81 м3/ч, Tmax = 120°C, PN16, материал корпуса - латунь</t>
  </si>
  <si>
    <t>Клапан балансировочный ручной STAD.BY без дренажа, внутренняя резьба, DN50, Kvs = 35,86 м3/ч, Tmax = 120°C, PN16, материал корпуса - латунь</t>
  </si>
  <si>
    <t>Клапан балансировочный ручной STAD.BY без дренажа, без изм. ниппелей, внутренняя резьба, DN15, Kvs = 2,97 м3/ч, Tmax = 120°C, PN16, материал корпуса - латунь</t>
  </si>
  <si>
    <t>Клапан балансировочный ручной STAD.BY без дренажа, без изм. ниппелей, внутренняя резьба, DN20, Kvs = 6,0 м3/ч, Tmax = 120°C, PN16, материал корпуса - латунь</t>
  </si>
  <si>
    <t>Клапан балансировочный ручной STAD.BY без дренажа, без изм. ниппелей, внутренняя резьба, DN25, Kvs = 8,4 м3/ч, Tmax = 120°C, PN16, материал корпуса - латунь</t>
  </si>
  <si>
    <t>Клапан балансировочный ручной STAD.BY без дренажа, без изм. ниппелей, внутренняя резьба, DN32, Kvs = 12,83 м3/ч, Tmax = 120°C, PN16, материал корпуса - латунь</t>
  </si>
  <si>
    <t>Клапан балансировочный ручной STAD.BY без дренажа, без изм. ниппелей, внутренняя резьба, DN40, Kvs = 20,81 м3/ч, Tmax = 120°C, PN16, материал корпуса - латунь</t>
  </si>
  <si>
    <t>Клапан балансировочный ручной STAD.BY без дренажа, без изм. ниппелей,внутренняя резьба, DN50, Kvs = 35,86 м3/ч, Tmax = 120°C, PN16, материал корпуса - латунь</t>
  </si>
  <si>
    <t>Клапан балансировочный ручной STAD.BY с дренажом, без изм. ниппелей, внутренняя резьба, DN15, Kvs = 2,97 м3/ч, Tmax = 120°C, PN16, материал корпуса - латунь</t>
  </si>
  <si>
    <t>Клапан балансировочный ручной STAD.BY с дренажом, без изм. ниппелей, внутренняя резьба, DN20, Kvs = 6,0 м3/ч, Tmax = 120°C, PN16, материал корпуса - латунь</t>
  </si>
  <si>
    <t>Клапан балансировочный ручной STAD.BY с дренажом, без изм. ниппелей, внутренняя резьба, DN25, Kvs = 8,4 м3/ч, Tmax = 120°C, PN16, материал корпуса - латунь</t>
  </si>
  <si>
    <t>Цена с НДС,      РУБ</t>
  </si>
  <si>
    <t>Цена с НДС, с учетом скидки, Руб</t>
  </si>
  <si>
    <t>Цена с НДС, с учетом скидки, USD</t>
  </si>
  <si>
    <t>BY-52265015</t>
  </si>
  <si>
    <t>BY-52265020</t>
  </si>
  <si>
    <t>BY-52265025</t>
  </si>
  <si>
    <t>Клапан балансировочный автоматический регулятор перепада давлений STAP.BY с диапазоном настройки 10-60 кПа, внутренняя резьба, DN 15, Kvs = 1,4 м3/ч, Tmax = 120°C, PN16, материал корпуса - латунь</t>
  </si>
  <si>
    <t>Клапан балансировочный автоматический регулятор перепада давлений STAP.BY с диапазоном настройки 10-60 кПа, внутренняя резьба, DN 20, Kvs = 3,1 м3/ч, Tmax = 120°C, PN16, материал корпуса - латунь</t>
  </si>
  <si>
    <t>Клапан балансировочный автоматический регулятор перепада давлений STAP.BY с диапазоном настройки 10-60 кПа, внутренняя резьба, DN 25, Kvs = 5,5 м3/ч, Tmax = 120°C, PN16, материал корпуса - латунь</t>
  </si>
  <si>
    <t>Эффективный Инжиниринг</t>
  </si>
  <si>
    <t>Балансировочная арматура Эффективный Инжиниринг (Беларусь)</t>
  </si>
  <si>
    <t>Регулирующие клапаны двухходовые TRV</t>
  </si>
  <si>
    <t>Регулирующие клапаны трехходовые TRV-3</t>
  </si>
  <si>
    <t>CO 2 BL 32/210-1.1/4/SK-FFS-R</t>
  </si>
  <si>
    <t>CO 2 BL 32/220-1.5/4/SK-FFS-R</t>
  </si>
  <si>
    <t>CO 2 BL 32/210-7,5/2/SK-FFS-R</t>
  </si>
  <si>
    <t>CO 2 BL 40/110-1.5/2/SK-FFS-R</t>
  </si>
  <si>
    <t>CO 2 BL 40/120-2.2/2/SK-FFS-R</t>
  </si>
  <si>
    <t>CO 2 BL 40/225-2.2/4/SK-FFS-R</t>
  </si>
  <si>
    <t>CO 2 BL 40/240-2,2/4/SK-FFS-R</t>
  </si>
  <si>
    <t>CO 2 BL 50/160-1.1/4/SK-FFS-R</t>
  </si>
  <si>
    <t>CO 2 BL 50/170-1,1/4/SK-FFS-R</t>
  </si>
  <si>
    <t>CO 2 BL 50/170-1.5/4/SK-FFS-R</t>
  </si>
  <si>
    <t>CO 2 BL 50/200-2.2/4/SK-FFS-R</t>
  </si>
  <si>
    <t>CO 2 BL 50/220-2,2/4/SK-FFS-R</t>
  </si>
  <si>
    <t>CO 2 BL 50/110-3/2/SK-FFS-R</t>
  </si>
  <si>
    <t>CO 2 BL 50/120-3/2/SK-FFS-R</t>
  </si>
  <si>
    <t>CO 2 BL 50/220-3/4/SK-FFS-R</t>
  </si>
  <si>
    <t>CO 2 BL 65/150-1,1/4/SK-FFS-R</t>
  </si>
  <si>
    <t>CO 2 BL 65/160-1.5/4/SK-FFS-R</t>
  </si>
  <si>
    <t>CO 2 BL 65/170-2.2/4/SK-FFS-R</t>
  </si>
  <si>
    <t>CO 2 BL 65/210-3/4/SK-FFS-R</t>
  </si>
  <si>
    <t>CO 2 BL 65/120-4/2/SK-FFS-R</t>
  </si>
  <si>
    <t>CO 2 BL 65/220-4/4/SK-FFS-R</t>
  </si>
  <si>
    <t>COR-3 MVL 805/SKw-EB-R</t>
  </si>
  <si>
    <t>COR-3 MVL 806/SKw-EB-R</t>
  </si>
  <si>
    <t>COR-3 MVL 808/SKw-EB-R</t>
  </si>
  <si>
    <t>COR-3 MVL 810/SKw-EB-R</t>
  </si>
  <si>
    <t>COR-3 MVL 811/SKw-EB-R</t>
  </si>
  <si>
    <t>COR-3 MVL 812/SKw-EB-R</t>
  </si>
  <si>
    <t>WILO</t>
  </si>
  <si>
    <t>WILO - насосное оборудование</t>
  </si>
  <si>
    <t>T-3020-80</t>
  </si>
  <si>
    <t xml:space="preserve">                Клапан балансировочный ручной T-3020, фланцевый, DN80, Kvs = 103,7 м3/ч, Tmax = 120 °C, PN16, материал корпуса - чугун</t>
  </si>
  <si>
    <t>T-3020-65</t>
  </si>
  <si>
    <t xml:space="preserve">                Клапан балансировочный ручной T-3020, фланцевый, DN65, Kvs = 72,0 м3/ч, Tmax = 120 °C, PN16, материал корпуса - чугун</t>
  </si>
  <si>
    <t>T-3020-50</t>
  </si>
  <si>
    <t xml:space="preserve">                Клапан балансировочный ручной T-3020, фланцевый, DN50, Kvs = 47,6 м3/ч, Tmax = 120 °C, PN16, материал корпуса - чугун</t>
  </si>
  <si>
    <t>T-3020-40</t>
  </si>
  <si>
    <t xml:space="preserve">                Клапан балансировочный ручной T-3020, фланцевый, DN40, Kvs = 29,3 м3/ч, Tmax = 120 °C, PN16, материал корпуса - чугун</t>
  </si>
  <si>
    <t>T-3020-300</t>
  </si>
  <si>
    <t xml:space="preserve">                Клапан балансировочный ручной T-3020, фланцевый, DN300, Kvs = 1356,6 м3/ч, Tmax = 120 °C, PN16, материал корпуса - чугун</t>
  </si>
  <si>
    <t>T-3020-250</t>
  </si>
  <si>
    <t xml:space="preserve">                Клапан балансировочный ручной T-3020, фланцевый, DN250, Kvs = 955,3 м3/ч, Tmax = 120 °C, PN16, материал корпуса - чугун</t>
  </si>
  <si>
    <t>T-3020-200</t>
  </si>
  <si>
    <t xml:space="preserve">                Клапан балансировочный ручной T-3020, фланцевый, DN200, Kvs = 790,6 м3/ч, Tmax = 120 °C, PN16, материал корпуса - чугун</t>
  </si>
  <si>
    <t>T-3020-150</t>
  </si>
  <si>
    <t xml:space="preserve">                Клапан балансировочный ручной T-3020, фланцевый, DN150, Kvs = 355,1 м3/ч, Tmax = 120 °C, PN16, материал корпуса - чугун</t>
  </si>
  <si>
    <t>T-3020-125</t>
  </si>
  <si>
    <t xml:space="preserve">                Клапан балансировочный ручной T-3020, фланцевый, DN125, Kvs = 307,8 м3/ч, Tmax = 120 °C, PN16, материал корпуса - чугун</t>
  </si>
  <si>
    <t>T-3020-100</t>
  </si>
  <si>
    <t xml:space="preserve">                Клапан балансировочный ручной T-3020, фланцевый, DN100, Kvs = 186,0 м3/ч, Tmax = 120 °C, PN16, материал корпуса - чугун</t>
  </si>
  <si>
    <t>Цена за шт. прайс с НДС</t>
  </si>
  <si>
    <t>Цена за шт. прайс без НДС</t>
  </si>
  <si>
    <t>Duyar</t>
  </si>
  <si>
    <t>Duyar - Фланцевая Балансировка - ТУРЦИЯ</t>
  </si>
  <si>
    <t>Скидка:</t>
  </si>
  <si>
    <t>Четвертьоборотные приводы серии AR01</t>
  </si>
  <si>
    <t>Установлены концевые выключатели</t>
  </si>
  <si>
    <t>Встроенная тепловая защита</t>
  </si>
  <si>
    <t>Режим работы: S2 - 15 мин, S4 - 25%</t>
  </si>
  <si>
    <t xml:space="preserve">Модель
</t>
  </si>
  <si>
    <t>Базовая модель</t>
  </si>
  <si>
    <t>Низкотемпературное исполнение (опция LT)</t>
  </si>
  <si>
    <t>Момент, Нм</t>
  </si>
  <si>
    <t>Время, сек</t>
  </si>
  <si>
    <t>Вал привода</t>
  </si>
  <si>
    <t>Мощность, Вт</t>
  </si>
  <si>
    <t>Номинальный ток</t>
  </si>
  <si>
    <t>ISO 5211</t>
  </si>
  <si>
    <t>Масса, кг</t>
  </si>
  <si>
    <t>Базовая Цена AC220V
с НДС, $</t>
  </si>
  <si>
    <t>Базовая Цена 24DC/380AC
с НДС, $</t>
  </si>
  <si>
    <t>LT с НДС, $</t>
  </si>
  <si>
    <t>24 DC</t>
  </si>
  <si>
    <t>220 AC</t>
  </si>
  <si>
    <t>380AC</t>
  </si>
  <si>
    <t>Квадрат</t>
  </si>
  <si>
    <t>Глубина</t>
  </si>
  <si>
    <t>AR01E003</t>
  </si>
  <si>
    <t xml:space="preserve"> -</t>
  </si>
  <si>
    <t>11х11</t>
  </si>
  <si>
    <t>--</t>
  </si>
  <si>
    <t>F03/F05</t>
  </si>
  <si>
    <t>AR01E005</t>
  </si>
  <si>
    <t>14х14</t>
  </si>
  <si>
    <t>F05/F07</t>
  </si>
  <si>
    <t>AR01E008</t>
  </si>
  <si>
    <t>AR01E010</t>
  </si>
  <si>
    <t>17х17</t>
  </si>
  <si>
    <t>AR01E015</t>
  </si>
  <si>
    <t>AR01E020</t>
  </si>
  <si>
    <t>22х22</t>
  </si>
  <si>
    <t>F10/F12</t>
  </si>
  <si>
    <t>AR01E030</t>
  </si>
  <si>
    <t>AR01E040</t>
  </si>
  <si>
    <t>AR01E060</t>
  </si>
  <si>
    <t>27х27</t>
  </si>
  <si>
    <t>AR01E080</t>
  </si>
  <si>
    <t>AR01E100</t>
  </si>
  <si>
    <t>Шпонка</t>
  </si>
  <si>
    <t>AR01E160</t>
  </si>
  <si>
    <t>мах. Ø45</t>
  </si>
  <si>
    <t>F14/F16</t>
  </si>
  <si>
    <t>AR01E200</t>
  </si>
  <si>
    <t>AR01E300</t>
  </si>
  <si>
    <t>AR01E400</t>
  </si>
  <si>
    <t>AR01E500</t>
  </si>
  <si>
    <t>Четвертьоборотные приводы серии AR11E</t>
  </si>
  <si>
    <t>С модели AR11E.015 установлены электронные ограничители момента</t>
  </si>
  <si>
    <t>Штатно установлен штурвал</t>
  </si>
  <si>
    <t>AR11E.005</t>
  </si>
  <si>
    <t>AR11E.008</t>
  </si>
  <si>
    <t>F07</t>
  </si>
  <si>
    <t>AR11E.010</t>
  </si>
  <si>
    <t>AR11E.015</t>
  </si>
  <si>
    <t>F07/F10</t>
  </si>
  <si>
    <t>AR11E.020</t>
  </si>
  <si>
    <t>AR11E.030</t>
  </si>
  <si>
    <t>AR11E.050</t>
  </si>
  <si>
    <t>AR11E.060</t>
  </si>
  <si>
    <t>AR11E.080</t>
  </si>
  <si>
    <t>F12/F14</t>
  </si>
  <si>
    <t>AR11E.120</t>
  </si>
  <si>
    <t>---</t>
  </si>
  <si>
    <t>AR11E.150</t>
  </si>
  <si>
    <t>AR11E.200</t>
  </si>
  <si>
    <t>AR11E.300</t>
  </si>
  <si>
    <t>AR11E.400</t>
  </si>
  <si>
    <t>AR11E.500</t>
  </si>
  <si>
    <t>AR11E.600</t>
  </si>
  <si>
    <t>Четвертьоборотные приводы серии AR06E</t>
  </si>
  <si>
    <t>Общие особенности конструкции серии всех модификаций:</t>
  </si>
  <si>
    <t>Режим работы - S3-85%, при нагрузке до 75% номинальной мощности, S3-90%, при нагрузке до 60% номинальной мощности</t>
  </si>
  <si>
    <t>Степень защиты: IP 67 DIN En60529</t>
  </si>
  <si>
    <t>Бесщеточный двигатель</t>
  </si>
  <si>
    <t xml:space="preserve">Ресурс работы - 20 000 циклов открыть/закрыть </t>
  </si>
  <si>
    <t>МБУ - местный блок управления - ОТКРЫТЬ/ЗАКРЫТЬ</t>
  </si>
  <si>
    <t>POSI - позиционер</t>
  </si>
  <si>
    <t>Модель, напряжение 24В AC/DC</t>
  </si>
  <si>
    <t>Розничные цены, $ с НДС</t>
  </si>
  <si>
    <t>Цены для дистрибьюторов, $ с НДС</t>
  </si>
  <si>
    <t>Материал</t>
  </si>
  <si>
    <t>База +МБУ</t>
  </si>
  <si>
    <t>База +МБУ + POSI</t>
  </si>
  <si>
    <t>AR06E001</t>
  </si>
  <si>
    <t>F3/F5</t>
  </si>
  <si>
    <t>АБС</t>
  </si>
  <si>
    <t>AR06E002</t>
  </si>
  <si>
    <t>F3/F4/F5</t>
  </si>
  <si>
    <t>AR06E005</t>
  </si>
  <si>
    <t>F5/F7</t>
  </si>
  <si>
    <t>AR06E008</t>
  </si>
  <si>
    <t>AR06E011</t>
  </si>
  <si>
    <t>Модель, напряжение 220В AC</t>
  </si>
  <si>
    <t>Угол поворота 0-90°±4°</t>
  </si>
  <si>
    <t>Максимальное давление до 8,0 бар</t>
  </si>
  <si>
    <t>DA -  двойного действия</t>
  </si>
  <si>
    <t>SR - с возвратной пружиной</t>
  </si>
  <si>
    <t>Модель</t>
  </si>
  <si>
    <t>DA</t>
  </si>
  <si>
    <t>SR</t>
  </si>
  <si>
    <t>PA2</t>
  </si>
  <si>
    <t>F04</t>
  </si>
  <si>
    <t>PA3</t>
  </si>
  <si>
    <t>F05</t>
  </si>
  <si>
    <t>PA7</t>
  </si>
  <si>
    <t>F05-07</t>
  </si>
  <si>
    <t>PA11</t>
  </si>
  <si>
    <t>PA16</t>
  </si>
  <si>
    <t>F07-10</t>
  </si>
  <si>
    <t>PA25</t>
  </si>
  <si>
    <t>PA33</t>
  </si>
  <si>
    <t>PA52</t>
  </si>
  <si>
    <t>F10-12</t>
  </si>
  <si>
    <t>PA68</t>
  </si>
  <si>
    <t>PA91</t>
  </si>
  <si>
    <t>F12</t>
  </si>
  <si>
    <t>PA120</t>
  </si>
  <si>
    <t>F14</t>
  </si>
  <si>
    <t>PA220</t>
  </si>
  <si>
    <t>F16</t>
  </si>
  <si>
    <t>PA320</t>
  </si>
  <si>
    <t>PA560</t>
  </si>
  <si>
    <t>PA1000</t>
  </si>
  <si>
    <t>Электро приводы Архимед</t>
  </si>
  <si>
    <t>Архимед</t>
  </si>
  <si>
    <t>Пневмо  приводы Архимед</t>
  </si>
  <si>
    <t>Промышленные насосы WILO</t>
  </si>
  <si>
    <t>Насос консольно-моноблочный BL</t>
  </si>
  <si>
    <t>Насос консольно-моноблочный BL 80/200-4/4 PN16 3х400В/50 Гц Wilo 2786300</t>
  </si>
  <si>
    <t>Насос консольно-моноблочный BL 100/315-18,5/4 PN16 3х400В/50 Гц Wilo 2786321</t>
  </si>
  <si>
    <t>Насос консольно-моноблочный BL 65/210-3/4 PN16 3х400В/50 Гц Wilo 2786291</t>
  </si>
  <si>
    <t>Насос консольно-моноблочный BL 100/200-5,5/4 PN16 3х400В/50 Гц Wilo 2786315</t>
  </si>
  <si>
    <t>Насос консольно-моноблочный BL 50/250-3/4 PN16 3х400В/50 Гц Wilo 2786283</t>
  </si>
  <si>
    <t>Насос консольно-моноблочный BL 32/150-0,37/4 PN16 3х400В/50 Гц Wilo 2786251</t>
  </si>
  <si>
    <t>Насос консольно-моноблочный BL 40/240-2,2/4 PN16 3х400В/50 Гц Wilo 2786266</t>
  </si>
  <si>
    <t>Насос консольно-моноблочный BL 40/240-3/4 PN16 3х400В/50 Гц Wilo 2786268</t>
  </si>
  <si>
    <t>Насос консольно-моноблочный BL 40/265-3/4 PN16 3х400В/50 Гц Wilo 2786273</t>
  </si>
  <si>
    <t>Насос консольно-моноблочный BL 40/265-4/4 PN16 3х400В/50 Гц Wilo 2786274</t>
  </si>
  <si>
    <t>Насос консольно-моноблочный BL 50/160-1,1/4 PN16 3х400В/50 Гц Wilo 2786276</t>
  </si>
  <si>
    <t>Насос консольно-моноблочный BL 50/170-1,1/4 PN16 3х400В/50 Гц Wilo 2786277</t>
  </si>
  <si>
    <t>Насос консольно-моноблочный BL 50/170-1,5/4 PN16 3х400В/50 Гц Wilo 2786278</t>
  </si>
  <si>
    <t>Насос консольно-моноблочный BL 50/200-2,2/4 PN16 3х400В/50 Гц Wilo 2786279</t>
  </si>
  <si>
    <t>Насос консольно-моноблочный BL 50/220-2,2/4 PN16 3х400В/50 Гц Wilo 2786280</t>
  </si>
  <si>
    <t>Насос консольно-моноблочный BL 50/220-3/4 PN16 3х400В/50 Гц Wilo 2786281</t>
  </si>
  <si>
    <t>Насос консольно-моноблочный BL 50/250-4/4 PN16 3х400В/50 Гц Wilo 2786284</t>
  </si>
  <si>
    <t>Насос консольно-моноблочный BL 50/270-5,5/4 PN16 3х400В/50 Гц Wilo 2786287</t>
  </si>
  <si>
    <t>Насос консольно-моноблочный BL 65/170-2,2/4 PN16 3х400В/50 Гц Wilo 2786290</t>
  </si>
  <si>
    <t>Насос консольно-моноблочный BL 65/220-4/4 PN16 3х400В/50 Гц Wilo 2786292</t>
  </si>
  <si>
    <t>Насос консольно-моноблочный BL 65/240-5,5/4 PN16 3х400В/50 Гц Wilo 2786293</t>
  </si>
  <si>
    <t>Насос консольно-моноблочный BL 65/265-5,5/4 PN16 3х400В/50 Гц Wilo 2786294</t>
  </si>
  <si>
    <t>Насос консольно-моноблочный BL 65/265-7,5/4 PN16 3х400В/50 Гц Wilo 2786295</t>
  </si>
  <si>
    <t>Насос консольно-моноблочный BL 80/150-1,5/4 PN16 3х400В/50 Гц Wilo 2786296</t>
  </si>
  <si>
    <t>Насос консольно-моноблочный BL 80/160-2,2/4 PN16 3х400В/50 Гц Wilo 2786297</t>
  </si>
  <si>
    <t>Насос консольно-моноблочный BL 80/170-3/4 PN16 3х400В/50 Гц Wilo 2786298</t>
  </si>
  <si>
    <t>Насос консольно-моноблочный BL 80/200-3/4 PN16 3х400В/50 Гц Wilo 2786299</t>
  </si>
  <si>
    <t>Насос консольно-моноблочный BL 80/220-5,5/4 PN16 3х400В/50 Гц Wilo 2786301</t>
  </si>
  <si>
    <t>Насос консольно-моноблочный BL 80/250-5,5/4 PN16 3х400В/50 Гц Wilo 2786302</t>
  </si>
  <si>
    <t>Насос консольно-моноблочный BL 80/250-7,5/4 PN16 3х400В/50 Гц Wilo 2786303</t>
  </si>
  <si>
    <t>Насос консольно-моноблочный BL 100/145-1,5/4 PN16 3х400В/50 Гц Wilo 2786305</t>
  </si>
  <si>
    <t>Насос консольно-моноблочный BL 100/150-2,2/4 PN16 3х400В/50 Гц Wilo 2786308</t>
  </si>
  <si>
    <t>Насос консольно-моноблочный BL 100/160-3/4 PN16 3х400В/50 Гц Wilo 2786310</t>
  </si>
  <si>
    <t>Насос консольно-моноблочный BL 100/170-4/4 PN16 3х400В/50 Гц Wilo 2786313</t>
  </si>
  <si>
    <t>Насос консольно-моноблочный BL 100/180-4/4 PN16 3х400В/50 Гц Wilo 2786314</t>
  </si>
  <si>
    <t>Насос консольно-моноблочный BL 100/220-5,5/4 PN16 3х400В/50 Гц Wilo 2786316</t>
  </si>
  <si>
    <t>Насос консольно-моноблочный BL 100/220-7,5/4 PN16 3х400В/50 Гц Wilo 2786317</t>
  </si>
  <si>
    <t>Насос консольно-моноблочный BL 100/270-15/4 PN16 3х400В/50 Гц Wilo 2786319</t>
  </si>
  <si>
    <t>Насос консольно-моноблочный BL 100/305-18,5/4 PN16 3х400В/50 Гц Wilo 2786320</t>
  </si>
  <si>
    <t>Насос консольно-моноблочный BL 125/185-5,5/4 PN16 3х400В/50 Гц Wilo 2786327</t>
  </si>
  <si>
    <t>Насос консольно-моноблочный BL 125/210-7,5/4 PN16 3х400В/50 Гц Wilo 2786328</t>
  </si>
  <si>
    <t>Насос консольно-моноблочный BL 125/225-11/4 PN16 3х400В/50 Гц Wilo 2786329</t>
  </si>
  <si>
    <t>Насос консольно-моноблочный BL 125/245-15/4 PN16 3х400В/50 Гц Wilo 2786330</t>
  </si>
  <si>
    <t>Насос консольный Atmos GIGA-N</t>
  </si>
  <si>
    <t>Насос консольный Atmos GIGA-N 150/315-30/4 Wilo 2456874</t>
  </si>
  <si>
    <t>Насос консольный Atmos GIGA-N 100/315-22/4 Wilo 2456836</t>
  </si>
  <si>
    <t>Насос консольный Atmos GIGA-N 100/250-90/2 Wilo 2457006</t>
  </si>
  <si>
    <t>Насос консольный Atmos GIGA-N 100/200-30/2 Wilo 2456999</t>
  </si>
  <si>
    <t>Насос консольный Atmos GIGA-N 80/200-55/2 Wilo 2456984</t>
  </si>
  <si>
    <t xml:space="preserve">Насос ин-лайн с сухим ротором IL </t>
  </si>
  <si>
    <t>Насос ин-лайн с сухим ротором IL 80/150-1,1/4 PN16 3х400В/50 Гц Wilo 2786062</t>
  </si>
  <si>
    <t>Насос ин-лайн с сухим ротором IL 100/170-3/4 PN16 3х400В/50 Гц Wilo 2786071</t>
  </si>
  <si>
    <t>Насос ин-лайн с сухим ротором IL 65/170-1,5/4 PN16 3х400В/50 Гц Wilo 2786060</t>
  </si>
  <si>
    <t>Насос ин-лайн с сухим ротором IL 32/170-0,55/4 PN16 3х400В/50 Гц Wilo 2786150</t>
  </si>
  <si>
    <t>Насос ин-лайн с сухим ротором IL 150/200-7,5/4 PN16 3х400В/50 Гц Wilo 2786199</t>
  </si>
  <si>
    <t>Насос ин-лайн с сухим ротором IL 80/220-4/4 PN16 3х400В/50 Гц Wilo 2786066</t>
  </si>
  <si>
    <t>Насос ин-лайн с сухим ротором IL 80/170-2,2/4 PN16 3х400В/50 Гц Wilo 2786064</t>
  </si>
  <si>
    <t>Насос ин-лайн с сухим ротором IL 65/210-2,2/4 PN16 3х400В/50 Гц Wilo 2786142</t>
  </si>
  <si>
    <t>Насос ин-лайн с сухим ротором IL 50/220-2,2/4 PN16 3х400В/50 Гц Wilo 2786140</t>
  </si>
  <si>
    <t>Насос ин-лайн с сухим ротором IL 40/160-0,55/4 PN16 3х400В/50 Гц Wilo 2786050</t>
  </si>
  <si>
    <t>Насос ин-лайн с сухим ротором IL 40/210-1,1/4 PN16 3х400В/50 Гц Wilo 2786052</t>
  </si>
  <si>
    <t>Насос ин-лайн с сухим ротором IL 100/150-1,5/4 PN16 3х400В/50 Гц Wilo 2786068</t>
  </si>
  <si>
    <t>Насос ин-лайн с сухим ротором IL 32/140-0,25/4 PN16 3х400В/50 Гц Wilo 2786160</t>
  </si>
  <si>
    <t>Насос ин-лайн с сухим ротором IL 100/200-4/4 PN16 3х400В/50 Гц Wilo 2786147</t>
  </si>
  <si>
    <t>Насос ин-лайн с сухим ротором IL 80/210-3/4 PN16 3х400В/50 Гц Wilo 2786065</t>
  </si>
  <si>
    <t>Насос ин-лайн с сухим ротором IL 125/270-15/4 PN16 3х400В/50 Гц Wilo 2786191</t>
  </si>
  <si>
    <t>Насос ин-лайн с сухим ротором IL 100/250-7,5/4 PN16 3х400В/50 Гц Wilo 2786075</t>
  </si>
  <si>
    <t>Насос ин-лайн с сухим ротором IL 32/150-0,37/4 PN16 3х400В/50 Гц Wilo 2786161</t>
  </si>
  <si>
    <t>Насос ин-лайн с сухим ротором IL 50/150-0,55/4 PN16 3х400В/50 Гц Wilo 2786054</t>
  </si>
  <si>
    <t>Насос ин-лайн с сухим ротором IL 65/250-4/4 PN16 3х400В/50 Гц Wilo 2786144</t>
  </si>
  <si>
    <t>Насос ин-лайн с сухим ротором IL 80/270-5,5/4 PN16 3х400В/50 Гц Wilo 2786145</t>
  </si>
  <si>
    <t>Насос ин-лайн с сухим ротором IL 100/160-2,2/4 PN16 3х400В/50 Гц Wilo 2786069</t>
  </si>
  <si>
    <t>Насос ин-лайн с сухим ротором IL 100/220-5,5/4 PN16 3х400В/50 Гц Wilo 2786073</t>
  </si>
  <si>
    <t>Насос ин-лайн с сухим ротором IL 40/170-0,75/4 PN16 3х400В/50 Гц Wilo 2786051</t>
  </si>
  <si>
    <t>Насос ин-лайн с сухим ротором IL 40/220-1,5/4 PN16 3х400В/50 Гц Wilo 2786053</t>
  </si>
  <si>
    <t>Насос ин-лайн с сухим ротором IL 50/160-0,75/4 PN16 3х400В/50 Гц Wilo 2786055</t>
  </si>
  <si>
    <t>Насос ин-лайн с сухим ротором IL 50/170-1,1/4 PN16 3х400В/50 Гц Wilo 2786056</t>
  </si>
  <si>
    <t>Насос ин-лайн с сухим ротором IL 65/150-0,75/4 PN16 3х400В/50 Гц Wilo 2786057</t>
  </si>
  <si>
    <t>Насос ин-лайн с сухим ротором IL 65/160-1,1/4 PN16 3х400В/50 Гц Wilo 2786058</t>
  </si>
  <si>
    <t>Насос ин-лайн с сухим ротором IL 65/220-3/4 PN16 3х400В/50 Гц Wilo 2786143</t>
  </si>
  <si>
    <t>Насос ин-лайн с сухим ротором IL 65/270-5,5/4 PN16 3х400В/50 Гц Wilo 2786154</t>
  </si>
  <si>
    <t>Насос ин-лайн с сухим ротором IL 80/145-1,1/4 PN16 3х400В/50 Гц Wilo 2786061</t>
  </si>
  <si>
    <t>Насос ин-лайн с сухим ротором IL 80/160-1,5/4 PN16 3х400В/50 Гц Wilo 2786063</t>
  </si>
  <si>
    <t>Насос ин-лайн с сухим ротором IL 150/335-45/4 PN16 3х400В/50 Гц Wilo 2790240</t>
  </si>
  <si>
    <t>Насос ин-лайн с сухим ротором IL 100/370-22/4 PN16 3х400В/50 Гц Wilo 2786006</t>
  </si>
  <si>
    <t>Насос ин-лайн с сухим ротором IL 40/140-0,25/4 PN16 3х400В/50 Гц Wilo 2786162</t>
  </si>
  <si>
    <t>Насос ин-лайн с сухим ротором IL 40/150-0,37/4 PN16 3х400В/50 Гц Wilo 2786163</t>
  </si>
  <si>
    <t>Насос ин-лайн с сухим ротором IL 50/270-3/4 PN16 3х400В/50 Гц Wilo 2786153</t>
  </si>
  <si>
    <t>Насос ин-лайн с сухим ротором IL 50/270-4/4 PN16 3х400В/50 Гц Wilo 2786152</t>
  </si>
  <si>
    <t>Насос ин-лайн с сухим ротором IL 65/120-0,55/4 PN16 3х400В/50 Гц Wilo 2786168</t>
  </si>
  <si>
    <t>Насос ин-лайн с сухим ротором IL 65/130-0,75/4 PN16 3х400В/50 Гц Wilo 2786169</t>
  </si>
  <si>
    <t>Насос ин-лайн с сухим ротором IL 65/140-1,1/4 PN16 3х400В/50 Гц Wilo 2786170</t>
  </si>
  <si>
    <t>Насос ин-лайн с сухим ротором IL 100/145-1,1/4 PN16 3х400В/50 Гц Wilo 2786067</t>
  </si>
  <si>
    <t>Насос ин-лайн с сухим ротором IL 100/170-2,2/4 PN16 3х400В/50 Гц Wilo 2786070</t>
  </si>
  <si>
    <t xml:space="preserve">Насос дренажный TMT </t>
  </si>
  <si>
    <t>Насос дренажный TMT 32M113/7,5Ci 3х400В/50 Гц Wilo 2458807</t>
  </si>
  <si>
    <t>Установка повышения давления</t>
  </si>
  <si>
    <t xml:space="preserve">Установка пожаротушения </t>
  </si>
  <si>
    <t>Шкаф управления SK-701/0,75 Wilo 2895042</t>
  </si>
  <si>
    <t>Шкаф управления SK-702 Wilo 2895009</t>
  </si>
  <si>
    <t>Шкаф управления SK-712/d-3-7,5 (18А) Wilo 2895810</t>
  </si>
  <si>
    <t>Шкаф управления SK-712/d-2-5,5 (12A) Wilo 2785300</t>
  </si>
  <si>
    <t>Шкаф управления SK-712/d-2-5,5 (12A)/Т2 Wilo 2785101</t>
  </si>
  <si>
    <t>Шкаф управления SK-712/sd-2-7,5 Wilo 2895012</t>
  </si>
  <si>
    <t>Шкаф управления SK-712/sd-2-15 Wilo 2895013</t>
  </si>
  <si>
    <t>Шкаф управления SK-712/sd-2-30 (60А) Wilo 2895015</t>
  </si>
  <si>
    <t>Шкаф управления SK-712/sd-3-15 (33A) Wilo 2895303</t>
  </si>
  <si>
    <t>Шкаф управления W-CTRL-SK-712/w-2-0,75(2,2A) Wilo 2461687</t>
  </si>
  <si>
    <t xml:space="preserve">Шкафы управления </t>
  </si>
  <si>
    <t>Теплосила Т/О</t>
  </si>
  <si>
    <t>Теплообменник - опросный лист</t>
  </si>
  <si>
    <t>Дренажный насос Vandjord APV.40B.40.08.A1.V</t>
  </si>
  <si>
    <t>Дренажный насос Vandjord APV.40B.40.11.A1.V</t>
  </si>
  <si>
    <t>Дренажный насос Vandjord APV.40B.40.08.3.V</t>
  </si>
  <si>
    <t>Дренажный насос Vandjord APV.45B.50.15.3.V</t>
  </si>
  <si>
    <t>Дренажный насос Vandjord APV.50B.75.22.3.V</t>
  </si>
  <si>
    <r>
      <rPr>
        <sz val="11.5"/>
        <rFont val="Times New Roman"/>
        <family val="1"/>
        <charset val="204"/>
      </rPr>
      <t xml:space="preserve">Канализационная насосная </t>
    </r>
    <r>
      <rPr>
        <sz val="11.5"/>
        <rFont val="Times New Roman"/>
        <family val="1"/>
        <charset val="204"/>
      </rPr>
      <t>установка</t>
    </r>
    <r>
      <rPr>
        <sz val="11.5"/>
        <rFont val="Times New Roman"/>
        <family val="1"/>
        <charset val="204"/>
      </rPr>
      <t xml:space="preserve"> РЮLIFT РS.075.1.60</t>
    </r>
  </si>
  <si>
    <r>
      <rPr>
        <sz val="11.5"/>
        <rFont val="Times New Roman"/>
        <family val="1"/>
        <charset val="204"/>
      </rPr>
      <t xml:space="preserve">Канализационная насосная </t>
    </r>
    <r>
      <rPr>
        <sz val="11.5"/>
        <rFont val="Times New Roman"/>
        <family val="1"/>
        <charset val="204"/>
      </rPr>
      <t>установка</t>
    </r>
    <r>
      <rPr>
        <sz val="11.5"/>
        <rFont val="Times New Roman"/>
        <family val="1"/>
        <charset val="204"/>
      </rPr>
      <t xml:space="preserve"> РЮLIFT РS.075.3.60</t>
    </r>
  </si>
  <si>
    <r>
      <rPr>
        <sz val="11.5"/>
        <rFont val="Times New Roman"/>
        <family val="1"/>
        <charset val="204"/>
      </rPr>
      <t xml:space="preserve">Канализационная насосная </t>
    </r>
    <r>
      <rPr>
        <sz val="11.5"/>
        <rFont val="Times New Roman"/>
        <family val="1"/>
        <charset val="204"/>
      </rPr>
      <t>установка</t>
    </r>
    <r>
      <rPr>
        <sz val="11.5"/>
        <rFont val="Times New Roman"/>
        <family val="1"/>
        <charset val="204"/>
      </rPr>
      <t xml:space="preserve"> РROLIFT РD.15.3.150</t>
    </r>
  </si>
  <si>
    <r>
      <rPr>
        <sz val="11.5"/>
        <rFont val="Times New Roman"/>
        <family val="1"/>
        <charset val="204"/>
      </rPr>
      <t xml:space="preserve">Канализационная насосная </t>
    </r>
    <r>
      <rPr>
        <sz val="11.5"/>
        <rFont val="Times New Roman"/>
        <family val="1"/>
        <charset val="204"/>
      </rPr>
      <t>установка</t>
    </r>
    <r>
      <rPr>
        <sz val="11.5"/>
        <rFont val="Times New Roman"/>
        <family val="1"/>
        <charset val="204"/>
      </rPr>
      <t xml:space="preserve"> РROLIFT РD.22.3.150</t>
    </r>
  </si>
  <si>
    <r>
      <rPr>
        <sz val="11.5"/>
        <rFont val="Times New Roman"/>
        <family val="1"/>
        <charset val="204"/>
      </rPr>
      <t xml:space="preserve">Канализационная насосная </t>
    </r>
    <r>
      <rPr>
        <sz val="11.5"/>
        <rFont val="Times New Roman"/>
        <family val="1"/>
        <charset val="204"/>
      </rPr>
      <t>установка</t>
    </r>
    <r>
      <rPr>
        <sz val="11.5"/>
        <rFont val="Times New Roman"/>
        <family val="1"/>
        <charset val="204"/>
      </rPr>
      <t xml:space="preserve"> РROLIFT РD.22.3.450</t>
    </r>
  </si>
  <si>
    <t>Насос канализационный VSL.50.11.2.5.0D.T 3х380-415В/50 Гц</t>
  </si>
  <si>
    <t xml:space="preserve">Насос канализационный VSL.65.11L.2.5.0D 3х380-415В/50 Гц </t>
  </si>
  <si>
    <t>Насос канализационный VSL.65.40.2.5.0D 3х380-415В/50 Гц</t>
  </si>
  <si>
    <t>Насос канализационный VSL.50.15.L.2.5.0D 3х380-415В/50 Гц</t>
  </si>
  <si>
    <t xml:space="preserve">Насос канализационный VSL.65.22.2.5.0D 3х380-415В/50 Гц </t>
  </si>
  <si>
    <t xml:space="preserve">Насос канализационный VSL.50.11.L.2.5.0D 3х380-415В/50 Гц </t>
  </si>
  <si>
    <t xml:space="preserve">Насос канализационный VSL.100.75.4.5.0D 3х380-415В/50 Гц </t>
  </si>
  <si>
    <t>Насос канализационный VSL.65.30.2.5.0D 3х380-415В/50 Гц</t>
  </si>
  <si>
    <t xml:space="preserve">Насос канализационный VSL.80.22.4.5.0D 3х380-415В/50 Гц </t>
  </si>
  <si>
    <t>Насос канализационный VSL.100.55.4.5.0D 3х380-415В/50 Гц</t>
  </si>
  <si>
    <t xml:space="preserve">Насос канализационный VSL.80.22.2.5.0D 3х380-415В/50 Гц </t>
  </si>
  <si>
    <t>Насос канализационный VSL.80.30.2.5.0D 3х380-415В/50 Гц</t>
  </si>
  <si>
    <t xml:space="preserve">Насос канализационный VSL.80.40.2.5.0D 3х380-415В/50 Гц </t>
  </si>
  <si>
    <t>Насос канализационный VSL.100.37.4.5.0D 3х380-415В/50 Гц</t>
  </si>
  <si>
    <t>Насос канализационный VSL.100.22.4.5.0D 3х380-415В/50 Гц</t>
  </si>
  <si>
    <t>Насос канализационный SG.40.11.2.5.0D 3х380-415В/50 Гц</t>
  </si>
  <si>
    <t>Насос канализационный SG.40.075.2.5.0D 3х380-415В/50 Гц</t>
  </si>
  <si>
    <t>Насос канализационный SG.40.15.2.5.0D 3х380-415В/50 Гц</t>
  </si>
  <si>
    <t>Насос канализационный SG.50.55.2.5.0D 3х380-415В/50 Гц</t>
  </si>
  <si>
    <t xml:space="preserve">Насос канализационный SG.50.37.2.5.0D 3х380-415В/50 Гц </t>
  </si>
  <si>
    <t>Насос канализационный SG.40.075.2.1.502 1х220-240В/50 Гц</t>
  </si>
  <si>
    <t>Насос канализационный SG.40.11.2.1.502 1х220-240В/50 Гц</t>
  </si>
  <si>
    <t>Насос дренажный APV.06.40.04.A1 1х230В/50 Гц</t>
  </si>
  <si>
    <t xml:space="preserve">Насос дренажный APV.06.40.06.A1 1х230В/50 Гц </t>
  </si>
  <si>
    <t xml:space="preserve">Насос дренажный APV.06.40.11.A1 1х230В/50 Гц </t>
  </si>
  <si>
    <t xml:space="preserve">Насос дренажный APV.06.40.08.A1 1х230В/50 Гц </t>
  </si>
  <si>
    <t xml:space="preserve">Насос дренажный APV.06.40.06.1 1х230В/50 Гц </t>
  </si>
  <si>
    <t>Насос дренажный APV.06.40.08.1 1х230В/50 Гц</t>
  </si>
  <si>
    <t>Насос дренажный APV.06.40.04.1 1х230В/50 Гц</t>
  </si>
  <si>
    <t>Насос дренажный APV.06.40.11.3 3x400В/50Гц</t>
  </si>
  <si>
    <t>Аксессуары</t>
  </si>
  <si>
    <t>Автоматическая трубная муфта DN40/DN40 (РN6)</t>
  </si>
  <si>
    <t>Автоматическая трубная муфта DN50/DN50 (РN6)</t>
  </si>
  <si>
    <r>
      <rPr>
        <sz val="11.5"/>
        <rFont val="Times New Roman"/>
        <family val="1"/>
        <charset val="204"/>
      </rPr>
      <t>Поплавковый выключатель</t>
    </r>
    <r>
      <rPr>
        <sz val="11.5"/>
        <rFont val="Times New Roman"/>
        <family val="1"/>
        <charset val="204"/>
      </rPr>
      <t xml:space="preserve"> Vandjord </t>
    </r>
    <r>
      <rPr>
        <sz val="11.5"/>
        <rFont val="Times New Roman"/>
        <family val="1"/>
        <charset val="204"/>
      </rPr>
      <t xml:space="preserve">МS1, </t>
    </r>
    <r>
      <rPr>
        <sz val="11.5"/>
        <rFont val="Times New Roman"/>
        <family val="1"/>
        <charset val="204"/>
      </rPr>
      <t>кабель</t>
    </r>
    <r>
      <rPr>
        <sz val="11.5"/>
        <rFont val="Times New Roman"/>
        <family val="1"/>
        <charset val="204"/>
      </rPr>
      <t xml:space="preserve"> 10</t>
    </r>
    <r>
      <rPr>
        <sz val="11.5"/>
        <rFont val="Times New Roman"/>
        <family val="1"/>
        <charset val="204"/>
      </rPr>
      <t>м</t>
    </r>
  </si>
  <si>
    <r>
      <rPr>
        <sz val="11.5"/>
        <rFont val="Times New Roman"/>
        <family val="1"/>
        <charset val="204"/>
      </rPr>
      <t>Поплавковый выключатель</t>
    </r>
    <r>
      <rPr>
        <sz val="11.5"/>
        <rFont val="Times New Roman"/>
        <family val="1"/>
        <charset val="204"/>
      </rPr>
      <t xml:space="preserve"> Vandjord </t>
    </r>
    <r>
      <rPr>
        <sz val="11.5"/>
        <rFont val="Times New Roman"/>
        <family val="1"/>
        <charset val="204"/>
      </rPr>
      <t xml:space="preserve">КR1, </t>
    </r>
    <r>
      <rPr>
        <sz val="11.5"/>
        <rFont val="Times New Roman"/>
        <family val="1"/>
        <charset val="204"/>
      </rPr>
      <t>кабель</t>
    </r>
    <r>
      <rPr>
        <sz val="11.5"/>
        <rFont val="Times New Roman"/>
        <family val="1"/>
        <charset val="204"/>
      </rPr>
      <t xml:space="preserve"> 10</t>
    </r>
    <r>
      <rPr>
        <sz val="11.5"/>
        <rFont val="Times New Roman"/>
        <family val="1"/>
        <charset val="204"/>
      </rPr>
      <t>м</t>
    </r>
    <r>
      <rPr>
        <sz val="11.5"/>
        <rFont val="Times New Roman"/>
        <family val="1"/>
        <charset val="204"/>
      </rPr>
      <t xml:space="preserve">, </t>
    </r>
    <r>
      <rPr>
        <sz val="11.5"/>
        <rFont val="Times New Roman"/>
        <family val="1"/>
        <charset val="204"/>
      </rPr>
      <t>опорожнение</t>
    </r>
    <r>
      <rPr>
        <sz val="11.5"/>
        <rFont val="Times New Roman"/>
        <family val="1"/>
        <charset val="204"/>
      </rPr>
      <t xml:space="preserve"> NO</t>
    </r>
  </si>
  <si>
    <t>Поплавковый выключатель Vandjord KR1 S, кабель Silicone 10м, опорожнение NO</t>
  </si>
  <si>
    <t>Кронштейн для монтажа 2-х поплавковых выключателей Vandjord</t>
  </si>
  <si>
    <t>БЭФ-КЭ 40.2.Л.25.20.РП20.Д0.М</t>
  </si>
  <si>
    <t>БЭФ-КЭ 40.3.Л.25.20.РП20.Д0.М</t>
  </si>
  <si>
    <t>БЭФ-КЭ 40.4.Л.25.20.РП20.Д0.М</t>
  </si>
  <si>
    <t>БЭФ-КЭ 40.5.Л.25.20.РП20.Д0.М</t>
  </si>
  <si>
    <t>БЭФ-КЭ 40.6.Л.25.20.РП20.Д0.М</t>
  </si>
  <si>
    <t>БЭФ-КЭ 40.7.Л.25.20.РП20.Д0.М</t>
  </si>
  <si>
    <t>БЭФ-КЭ 40.8.Л.25.20.РП20.Д0.М</t>
  </si>
  <si>
    <t>БЭФ-КЭ 40.9.Л.25.20.РП20.Д0.М</t>
  </si>
  <si>
    <t>БЭФ-КЭ 40.10.Л.25.20.РП20.Д0.М</t>
  </si>
  <si>
    <t>коллектор модульный БЭФ-КЭ на 2 отвода, левый, Ду40, входная группа Ду25, регулятор перепада давления Ду20, без клапана партнера, с регулирующими клапанами, без дренажа, с краном Маевского</t>
  </si>
  <si>
    <t>коллектор модульный БЭФ-КЭ на 3 отвода, левый, Ду40, входная группа Ду25, регулятор перепада давления Ду20, без клапана партнера, с регулирующими клапанами, без дренажа, с краном Маевского</t>
  </si>
  <si>
    <t>коллектор модульный БЭФ-КЭ на 4 отвода, левый, Ду40, входная группа Ду25, регулятор перепада давления Ду20, без клапана партнера, с регулирующими клапанами, без дренажа, с краном Маевского</t>
  </si>
  <si>
    <t>коллектор модульный БЭФ-КЭ на 5 отводов, левый, Ду40, входная группа Ду25, регулятор перепада давления Ду20, без клапана партнера, с регулирующими клапанами, без дренажа, с краном Маевского</t>
  </si>
  <si>
    <t>коллектор модульный БЭФ-КЭ на 6 отводов, левый, Ду40, входная группа Ду25, регулятор перепада давления Ду20, без клапана партнера, с регулирующими клапанами, без дренажа, с краном Маевского</t>
  </si>
  <si>
    <t>коллектор модульный БЭФ-КЭ на 7 отводов, левый, Ду40, входная группа Ду25, регулятор перепада давления Ду20, без клапана партнера, с регулирующими клапанами, без дренажа, с краном Маевского</t>
  </si>
  <si>
    <t>коллектор модульный БЭФ-КЭ на 8 отводов, левый, Ду40, входная группа Ду25, регулятор перепада давления Ду20, без клапана партнера, с регулирующими клапанами, без дренажа, с краном Маевского</t>
  </si>
  <si>
    <t>коллектор модульный БЭФ-КЭ на 9 отводов, левый, Ду40, входная группа Ду25, регулятор перепада давления Ду20, без клапана партнера, с регулирующими клапанами, без дренажа, с краном Маевского</t>
  </si>
  <si>
    <t>коллектор модульный БЭФ-КЭ на 10 отводов, левый, Ду40, входная группа Ду25, регулятор перепада давления Ду20, без клапана партнера, с регулирующими клапанами, без дренажа, с краном Маевского</t>
  </si>
  <si>
    <t>Коллектор модульный отопление</t>
  </si>
  <si>
    <t>Коллектор модульный Водоснабжение</t>
  </si>
  <si>
    <t>БЭФ-КЭВ 40.2.Л.25.РФ25.О15</t>
  </si>
  <si>
    <t>БЭФ-КЭВ 40.3.Л.25.РФ25.О15</t>
  </si>
  <si>
    <t>БЭФ-КЭВ 40.4.Л.25.РФ25.О15</t>
  </si>
  <si>
    <t>БЭФ-КЭВ 40.5.Л.25.РФ25.О15</t>
  </si>
  <si>
    <t>БЭФ-КЭВ 40.6.Л.25.РФ25.О15</t>
  </si>
  <si>
    <t>БЭФ-КЭВ 40.7.Л.25.РФ25.О15</t>
  </si>
  <si>
    <t>БЭФ-КЭВ 40.8.Л.25.РФ25.О15</t>
  </si>
  <si>
    <t>БЭФ-КЭВ 40.9.Л.25.РФ25.О15</t>
  </si>
  <si>
    <t>БЭФ-КЭВ 40.2.9.25.РФ25.О15</t>
  </si>
  <si>
    <t>коллектор модульный БЭФ-КЭВ из нержавеющей стали для систем водоснабжения на 2 отвода, левый. Входная группа Ду25 в составе: шаровый кран, фильтр, редуктор давления мембранный. На отводах: шаровый кран, комплект подключения с обратным клапаном, вставка под счетчик</t>
  </si>
  <si>
    <t>коллектор модульный БЭФ-КЭВ из нержавеющей стали для систем водоснабжения на 3 отвода, левый. Входная группа Ду25 в составе: шаровый кран, фильтр, редуктор давления мембранный. На отводах: шаровый кран, комплект подключения с обратным клапаном, вставка под счетчик</t>
  </si>
  <si>
    <t>коллектор модульный БЭФ-КЭВ из нержавеющей стали для систем водоснабжения на 4 отвода, левый. Входная группа Ду25 в составе: шаровый кран, фильтр, редуктор давления мембранный. На отводах: шаровый кран, комплект подключения с обратным клапаном, вставка под счетчик</t>
  </si>
  <si>
    <t>коллектор модульный БЭФ-КЭВ из нержавеющей стали для систем водоснабжения на 5 отводов, левый. Входная группа Ду25 в составе: шаровый кран, фильтр, редуктор давления мембранный. На отводах: шаровый кран, комплект подключения с обратным клапаном, вставка под счетчик</t>
  </si>
  <si>
    <t>коллектор модульный БЭФ-КЭВ из нержавеющей стали для систем водоснабжения на 6 отвода, левый. Входная группа Ду25 в составе: шаровый кран, фильтр, редуктор давления мембранный. На отводах: шаровый кран, комплект подключения с обратным клапаном, вставка под счетчик</t>
  </si>
  <si>
    <t>коллектор модульный БЭФ-КЭВ из нержавеющей стали для систем водоснабжения на 7 отводов, левый. Входная группа Ду25 в составе: шаровый кран, фильтр, редуктор давления мембранный. На отводах: шаровый кран, комплект подключения с обратным клапаном, вставка под счетчик</t>
  </si>
  <si>
    <t>коллектор модульный БЭФ-КЭВ из нержавеющей стали для систем водоснабжения на 8 отводов, левый. Входная группа Ду25 в составе: шаровый кран, фильтр, редуктор давления мембранный. На отводах: шаровый кран, комплект подключения с обратным клапаном, вставка под счетчик</t>
  </si>
  <si>
    <t>коллектор модульный БЭФ-КЭВ из нержавеющей стали для систем водоснабжения на 9 отводов, левый. Входная группа Ду25 в составе: шаровый кран, фильтр, редуктор давления мембранный. На отводах: шаровый кран, комплект подключения с обратным клапаном, вставка под счетчик</t>
  </si>
  <si>
    <t>коллектор модульный БЭФ-КЭВ из нержавеющей стали для систем водоснабжения на 10 отводов, левый. Входная группа Ду25 в составе: шаровый кран, фильтр, редуктор давления мембранный. На отводах: шаровый кран, комплект подключения с обратным клапаном, вставка под счетчик</t>
  </si>
  <si>
    <t>Этажные коллекторы БЭФ-УРАЛ</t>
  </si>
  <si>
    <t>по запросу</t>
  </si>
  <si>
    <t>КШ.П.П.250.25-01</t>
  </si>
  <si>
    <t>КШ.П.BV.020.40-01</t>
  </si>
  <si>
    <t>КШ.П.П.250.16-01</t>
  </si>
  <si>
    <t>BY-52265032</t>
  </si>
  <si>
    <t>Клапан балансировочный автоматический регулятор перепада давлений STAP.BY 10-60 кПа,внутр.резьба,DN 32, STAD.BY-1-32</t>
  </si>
  <si>
    <r>
      <rPr>
        <sz val="11.5"/>
        <rFont val="Times New Roman"/>
        <family val="1"/>
        <charset val="204"/>
      </rPr>
      <t>Артикул</t>
    </r>
  </si>
  <si>
    <r>
      <rPr>
        <sz val="11.5"/>
        <rFont val="Times New Roman"/>
        <family val="1"/>
        <charset val="204"/>
      </rPr>
      <t>Наименование</t>
    </r>
  </si>
  <si>
    <r>
      <rPr>
        <sz val="11.5"/>
        <rFont val="Times New Roman"/>
        <family val="1"/>
        <charset val="204"/>
      </rPr>
      <t xml:space="preserve">Мощность
</t>
    </r>
    <r>
      <rPr>
        <sz val="11.5"/>
        <rFont val="Times New Roman"/>
        <family val="1"/>
        <charset val="204"/>
      </rPr>
      <t>насоса, кВт</t>
    </r>
  </si>
  <si>
    <r>
      <rPr>
        <sz val="11.5"/>
        <rFont val="Times New Roman"/>
        <family val="1"/>
        <charset val="204"/>
      </rPr>
      <t xml:space="preserve">Макс. ток
</t>
    </r>
    <r>
      <rPr>
        <sz val="11.5"/>
        <rFont val="Times New Roman"/>
        <family val="1"/>
        <charset val="204"/>
      </rPr>
      <t>насоса, А</t>
    </r>
  </si>
  <si>
    <r>
      <rPr>
        <sz val="11.5"/>
        <rFont val="Times New Roman"/>
        <family val="1"/>
        <charset val="204"/>
      </rPr>
      <t>Напряжение</t>
    </r>
  </si>
  <si>
    <r>
      <rPr>
        <sz val="11.5"/>
        <rFont val="Times New Roman"/>
        <family val="1"/>
        <charset val="204"/>
      </rPr>
      <t xml:space="preserve">Габариты
</t>
    </r>
    <r>
      <rPr>
        <sz val="11.5"/>
        <rFont val="Times New Roman"/>
        <family val="1"/>
        <charset val="204"/>
      </rPr>
      <t>ВхШхГ, мм</t>
    </r>
  </si>
  <si>
    <r>
      <rPr>
        <sz val="11.5"/>
        <rFont val="Times New Roman"/>
        <family val="1"/>
        <charset val="204"/>
      </rPr>
      <t>CONTROL LCV 211 2,2KW (12А) DOL</t>
    </r>
  </si>
  <si>
    <r>
      <rPr>
        <sz val="11.5"/>
        <rFont val="Times New Roman"/>
        <family val="1"/>
        <charset val="204"/>
      </rPr>
      <t>2,2</t>
    </r>
  </si>
  <si>
    <r>
      <rPr>
        <sz val="11.5"/>
        <rFont val="Times New Roman"/>
        <family val="1"/>
        <charset val="204"/>
      </rPr>
      <t>1х220 В</t>
    </r>
  </si>
  <si>
    <r>
      <rPr>
        <sz val="11.5"/>
        <rFont val="Times New Roman"/>
        <family val="1"/>
        <charset val="204"/>
      </rPr>
      <t>250х330х115</t>
    </r>
  </si>
  <si>
    <r>
      <rPr>
        <sz val="11.5"/>
        <rFont val="Times New Roman"/>
        <family val="1"/>
        <charset val="204"/>
      </rPr>
      <t>CONTROL LCV 231 5,5KW (12A) DOL</t>
    </r>
  </si>
  <si>
    <r>
      <rPr>
        <sz val="11.5"/>
        <rFont val="Times New Roman"/>
        <family val="1"/>
        <charset val="204"/>
      </rPr>
      <t>5,5</t>
    </r>
  </si>
  <si>
    <r>
      <rPr>
        <sz val="11.5"/>
        <rFont val="Times New Roman"/>
        <family val="1"/>
        <charset val="204"/>
      </rPr>
      <t>3х380 В</t>
    </r>
  </si>
  <si>
    <r>
      <rPr>
        <sz val="11.5"/>
        <rFont val="Times New Roman"/>
        <family val="1"/>
        <charset val="204"/>
      </rPr>
      <t>CONTROL LCV 231 11KW (25A) DOL</t>
    </r>
  </si>
  <si>
    <r>
      <rPr>
        <sz val="11.5"/>
        <rFont val="Times New Roman"/>
        <family val="1"/>
        <charset val="204"/>
      </rPr>
      <t>CONTROL LCV 231 15KW (32A) DOL</t>
    </r>
  </si>
  <si>
    <r>
      <rPr>
        <sz val="11.5"/>
        <rFont val="Times New Roman"/>
        <family val="1"/>
        <charset val="204"/>
      </rPr>
      <t>CONTROL LCV 212 2,2KW (12А) DOL</t>
    </r>
  </si>
  <si>
    <r>
      <rPr>
        <sz val="11.5"/>
        <rFont val="Times New Roman"/>
        <family val="1"/>
        <charset val="204"/>
      </rPr>
      <t>CONTROL LCV 232 5,5KW (12A) DOL</t>
    </r>
  </si>
  <si>
    <r>
      <rPr>
        <sz val="11.5"/>
        <rFont val="Times New Roman"/>
        <family val="1"/>
        <charset val="204"/>
      </rPr>
      <t>CONTROL LCV 232 11KW (25A) DOL</t>
    </r>
  </si>
  <si>
    <r>
      <rPr>
        <sz val="11.5"/>
        <rFont val="Times New Roman"/>
        <family val="1"/>
        <charset val="204"/>
      </rPr>
      <t>CONTROL LCV 232 15KW (32A) DOL</t>
    </r>
  </si>
  <si>
    <r>
      <rPr>
        <sz val="11.5"/>
        <rFont val="Times New Roman"/>
        <family val="1"/>
        <charset val="204"/>
      </rPr>
      <t>CONTROL LCV 111 2,2KW (12А) DOL</t>
    </r>
  </si>
  <si>
    <r>
      <rPr>
        <sz val="11.5"/>
        <rFont val="Times New Roman"/>
        <family val="1"/>
        <charset val="204"/>
      </rPr>
      <t>230х190х115</t>
    </r>
  </si>
  <si>
    <r>
      <rPr>
        <sz val="11.5"/>
        <rFont val="Times New Roman"/>
        <family val="1"/>
        <charset val="204"/>
      </rPr>
      <t>CONTROL LCV 131 5,5KW (12A) DOL</t>
    </r>
  </si>
  <si>
    <r>
      <rPr>
        <sz val="11.5"/>
        <rFont val="Times New Roman"/>
        <family val="1"/>
        <charset val="204"/>
      </rPr>
      <t>CONTROL LCV 131 7,5KW (18A) DOL</t>
    </r>
  </si>
  <si>
    <r>
      <rPr>
        <sz val="11.5"/>
        <rFont val="Times New Roman"/>
        <family val="1"/>
        <charset val="204"/>
      </rPr>
      <t>7,5</t>
    </r>
  </si>
  <si>
    <r>
      <rPr>
        <sz val="11.5"/>
        <rFont val="Times New Roman"/>
        <family val="1"/>
        <charset val="204"/>
      </rPr>
      <t>CONTROL LCV 131 11KW (25A) DO</t>
    </r>
  </si>
  <si>
    <r>
      <rPr>
        <sz val="11.5"/>
        <rFont val="Times New Roman"/>
        <family val="1"/>
        <charset val="204"/>
      </rPr>
      <t>CONTROL LCV 131 15KW (32A) DOL</t>
    </r>
  </si>
  <si>
    <t>ФОТО</t>
  </si>
  <si>
    <t>Одноступенчатый насос "ин-лайн" TPV 32-120-0.75/4 Q-A-B-E</t>
  </si>
  <si>
    <t>Одноступенчатый насос "ин-лайн" TPV 40-120-1.1/4 Q-A-B-E</t>
  </si>
  <si>
    <t>Одноступенчатый насос "ин-лайн" TPV 50-130-1.1/2 Q-A-B-E</t>
  </si>
  <si>
    <t>Одноступенчатый насос "ин-лайн" TPV 50-170-1.5/2 Q-A-B-E</t>
  </si>
  <si>
    <t>Одноступенчатый насос "ин-лайн" TPV 65-150-2.2/2 Q-A-B-E</t>
  </si>
  <si>
    <t>Одноступенчатый насос "ин-лайн" TPV 80-150-3/2 Q-A-B-E</t>
  </si>
  <si>
    <t>Одноступенчатый насос "ин-лайн" TPV 80-170-4/2 Q-A-B-E</t>
  </si>
  <si>
    <t>Одноступенчатый насос "ин-лайн" TPV 100-150-4/2 Q-A-B-E</t>
  </si>
  <si>
    <t>Одноступенчатый насос "ин-лайн" TPV 125-260-22/2 Q-A-B-E</t>
  </si>
  <si>
    <t>Одноступенчатый насос "ин-лайн" TPV 125-60-2.2/4 Q-A-B-E</t>
  </si>
  <si>
    <t>Одноступенчатый насос "ин-лайн" TPV 150-130-11/4 Q-A-B-E</t>
  </si>
  <si>
    <t>Одноступенчатый насос "ин-лайн" TPV 150-160-15/4 Q-A-B-E</t>
  </si>
  <si>
    <t>Одноступенчатый насос "ин-лайн" TPV 200-100-11/4 Q-A-B-E</t>
  </si>
  <si>
    <t>Одноступенчатый насос "ин-лайн" TPV 200-120-15/4 Q-A-B-E</t>
  </si>
  <si>
    <t>Одноступенчатый насос "ин-лайн" TPV 200-180-22/6 Q-A-BT-E</t>
  </si>
  <si>
    <t>Многоступенчатый вертикальный насос CRV 3-2C A-D-E-HQQE-E 0,37 кВт</t>
  </si>
  <si>
    <t>Многоступенчатый вертикальный насос CRV 3-3C A-D-E-HQQE-E 0,37 кВт</t>
  </si>
  <si>
    <t>Многоступенчатый вертикальный насос CRV 3-4C A-D-E-HQQE-E 0,37 кВт</t>
  </si>
  <si>
    <t>Многоступенчатый вертикальный насос CRV 5-2C A-D-E-HQQE-E 0,37 кВт</t>
  </si>
  <si>
    <t>Многоступенчатый вертикальный насос CRV 5-3C A-D-E-HQQE-E 0,55 кВт</t>
  </si>
  <si>
    <t>Многоступенчатый вертикальный насос CRV 5-4C A-D-E-HQQE-E 0,55 кВт</t>
  </si>
  <si>
    <t>Многоступенчатый вертикальный насос CRV 5-7C A-D-E-HQQE-E 1,1 кВт</t>
  </si>
  <si>
    <t>Многоступенчатый вертикальный насос CRV 5-8C A-D-E-HQQE-E 1,1 кВт</t>
  </si>
  <si>
    <t>Многоступенчатый вертикальный насос CRV 5-9C A-D-E-HQQE-E 1,5 кВт</t>
  </si>
  <si>
    <t>Многоступенчатый вертикальный насос CRV 5-10C A-D-E-HQQE-E 1,5 кВт</t>
  </si>
  <si>
    <t>Многоступенчатый вертикальный насос CRV 5-11C A-D-E-HQQE-E 2,2 кВт</t>
  </si>
  <si>
    <t>Многоступенчатый вертикальный насос CRV 5-12C A-D-E-HQQE-E 2,2 кВт</t>
  </si>
  <si>
    <t>Многоступенчатый вертикальный насос CRV 5-13C A-D-E-HQQE-E 2,2 кВт</t>
  </si>
  <si>
    <t>https://disk.yandex.ru/d/qhpqikziPh-KsA</t>
  </si>
  <si>
    <t>https://disk.yandex.ru/d/z_WoOx8WH-oWCw</t>
  </si>
  <si>
    <t>Цена 2024 в рублях, с НДС 20%</t>
  </si>
  <si>
    <t>01 - Затворы дисковые поворотные</t>
  </si>
  <si>
    <t>200-040-16</t>
  </si>
  <si>
    <t>Затвор дисковый поворотный РАШВОРК 200-040-16, DN040, PN16, GG25 / GGG40 / EPDM, М/Ф, рукоятка, квадрат 9х9</t>
  </si>
  <si>
    <t>200-050-16</t>
  </si>
  <si>
    <t>Затвор дисковый поворотный РАШВОРК 200-050-16, DN050, PN16, GG25 / GGG40 / EPDM, М/Ф, рукоятка, квадрат 11х11</t>
  </si>
  <si>
    <t>200-065-16</t>
  </si>
  <si>
    <t>Затвор дисковый поворотный РАШВОРК 200-065-16, DN065, PN16, GG25 / GGG40 / EPDM, М/Ф, рукоятка, квадрат 11х11</t>
  </si>
  <si>
    <t>200-080-16</t>
  </si>
  <si>
    <t>Затвор дисковый поворотный РАШВОРК 200-080-16, DN080, PN16, GG25 / GGG40 / EPDM, М/Ф, рукоятка, квадрат 11х11</t>
  </si>
  <si>
    <t>200-100-16</t>
  </si>
  <si>
    <t>Затвор дисковый поворотный РАШВОРК 200-100-16, DN100, PN16, GG25 / GGG40 / EPDM, М/Ф, рукоятка, квадрат 11х11</t>
  </si>
  <si>
    <t>200-125-16</t>
  </si>
  <si>
    <t>Затвор дисковый поворотный РАШВОРК 200-125-16, DN125, PN16, GG25 / GGG40 / EPDM, М/Ф, рукоятка, квадрат 14х14</t>
  </si>
  <si>
    <t>200-150-16</t>
  </si>
  <si>
    <t>Затвор дисковый поворотный РАШВОРК 200-150-16, DN150, PN16, GG25 / GGG40 / EPDM, М/Ф, рукоятка, квадрат 14х14</t>
  </si>
  <si>
    <t>200-200-16</t>
  </si>
  <si>
    <t>Затвор дисковый поворотный РАШВОРК 200-200-16, DN200, PN16, GG25 / GGG40 / EPDM, М/Ф, рукоятка, квадрат 17х17</t>
  </si>
  <si>
    <t>200-250-16</t>
  </si>
  <si>
    <t>Затвор дисковый поворотный РАШВОРК 200-250-16, DN250, PN16, GG25 / GGG40 / EPDM, М/Ф, рукоятка, квадрат 22х22</t>
  </si>
  <si>
    <t>200-300-16</t>
  </si>
  <si>
    <t>Затвор дисковый поворотный РАШВОРК 200-300-16, DN300, PN16, GG25 / GGG40 / EPDM, М/Ф, редуктор, квадрат 22х22</t>
  </si>
  <si>
    <t>200-350-16</t>
  </si>
  <si>
    <t>Затвор дисковый поворотный РАШВОРК 200-350-16, DN350, PN16, GG25 / GGG40 / EPDM, М/Ф, редуктор, квадрат 22х22</t>
  </si>
  <si>
    <t>200-400-16</t>
  </si>
  <si>
    <t>Затвор дисковый поворотный РАШВОРК 200-400-16, DN400, PN16, GG25 / GGG40 / EPDM, М/Ф, редуктор, квадрат 27х27</t>
  </si>
  <si>
    <t>200-450-16</t>
  </si>
  <si>
    <t>Затвор дисковый поворотный РАШВОРК 200-450-16, DN450, PN16, GG25 / GGG40 / EPDM, М/Ф, редуктор, квадрат 27х27</t>
  </si>
  <si>
    <t>200-500-16</t>
  </si>
  <si>
    <t>Затвор дисковый поворотный РАШВОРК 200-500-16, DN500, PN16, GG25 / GGG40 / EPDM, М/Ф, редуктор, квадрат 32х32</t>
  </si>
  <si>
    <t>200-600-16</t>
  </si>
  <si>
    <t>Затвор дисковый поворотный РАШВОРК 200-600-16, DN600, PN16, GG25 / GGG40 / EPDM, М/Ф, редуктор, квадрат 36х36</t>
  </si>
  <si>
    <t>201-040-16</t>
  </si>
  <si>
    <t>Затвор дисковый поворотный РАШВОРК 201-040-16, DN040, PN16, GG25 / CF8 / EPDM, М/Ф, рукоятка, квадрат 9х9</t>
  </si>
  <si>
    <t>201-050-16</t>
  </si>
  <si>
    <t>Затвор дисковый поворотный РАШВОРК 201-050-16, DN050, PN16, GG25 / CF8 / EPDM, М/Ф, рукоятка, квадрат 11х11</t>
  </si>
  <si>
    <t>201-065-16</t>
  </si>
  <si>
    <t>Затвор дисковый поворотный РАШВОРК 201-065-16, DN065, PN16, GG25 / CF8 / EPDM, М/Ф, рукоятка, квадрат11х11</t>
  </si>
  <si>
    <t>201-080-16</t>
  </si>
  <si>
    <t>Затвор дисковый поворотный РАШВОРК 201-080-16, DN080, PN16, GG25 / CF8 / EPDM, М/Ф, рукоятка, квадрат 11х11</t>
  </si>
  <si>
    <t>201-100-16</t>
  </si>
  <si>
    <t>Затвор дисковый поворотный РАШВОРК 201-100-16, DN100, PN16, GG25 / CF8 / EPDM, М/Ф, рукоятка, квадрат 11х11</t>
  </si>
  <si>
    <t>201-125-16</t>
  </si>
  <si>
    <t>Затвор дисковый поворотный РАШВОРК 201-125-16, DN125, PN16, GG25 / CF8 / EPDM, М/Ф, рукоятка, квадрат 14х14</t>
  </si>
  <si>
    <t>201-150-16</t>
  </si>
  <si>
    <t>Затвор дисковый поворотный РАШВОРК 201-150-16, DN150, PN16, GG25 / CF8 / EPDM, М/Ф, рукоятка, квадрат 14х14</t>
  </si>
  <si>
    <t>201-200-16</t>
  </si>
  <si>
    <t>Затвор дисковый поворотный РАШВОРК 201-200-16, DN200, PN16, GG25 / CF8 / EPDM, М/Ф, рукоятка, квадрат 17х17</t>
  </si>
  <si>
    <t>201-250-16</t>
  </si>
  <si>
    <t>Затвор дисковый поворотный РАШВОРК 201-250-16, DN250, PN16, GG25 / CF8 / EPDM, М/Ф, рукоятка, квадрат 22х22</t>
  </si>
  <si>
    <t>201-300-16</t>
  </si>
  <si>
    <t>Затвор дисковый поворотный РАШВОРК 201-300-16, DN300, PN16, GG25 / CF8 / EPDM, М/Ф, редуктор, квадрат 22х22</t>
  </si>
  <si>
    <t>201-350-16</t>
  </si>
  <si>
    <t>Затвор дисковый поворотный РАШВОРК 201-350-16, DN350, PN16, GG25 / CF8 / EPDM, М/Ф, редуктор, квадрат 22х22</t>
  </si>
  <si>
    <t>201-400-16</t>
  </si>
  <si>
    <t>Затвор дисковый поворотный РАШВОРК 201-400-16, DN400, PN16, GG25 / CF8 / EPDM, М/Ф, редуктор, квадрат 27х27</t>
  </si>
  <si>
    <t>201-450-16</t>
  </si>
  <si>
    <t>Затвор дисковый поворотный РАШВОРК 201-450-16, DN450, PN16, GG25 / CF8 / EPDM, М/Ф, редуктор, квадрат 27х27</t>
  </si>
  <si>
    <t>201-500-16</t>
  </si>
  <si>
    <t>Затвор дисковый поворотный РАШВОРК 201-500-16, DN500, PN16, GG25 / CF8 / EPDM, М/Ф, редуктор, квадрат 32х32 (квадрат 36 указать при заказе)</t>
  </si>
  <si>
    <t>201-600-16</t>
  </si>
  <si>
    <t>Затвор дисковый поворотный РАШВОРК 201-600-16, DN600, PN16, GG25 / CF8 / EPDM, М/Ф, редуктор, квадрат 36х36</t>
  </si>
  <si>
    <t>02 - Краны шаровые</t>
  </si>
  <si>
    <t>РАШВОРК 7014 - двухсоставной, ВР/ВР, PN63, CF8M / AISI316 / PTFE</t>
  </si>
  <si>
    <t>7014-008-63</t>
  </si>
  <si>
    <t>Кран шаровой полнопроходной РАШВОРК 7014-008-63 DN008 PN63, CF8M / AISI316 / PTFE, ВР/ВР, рукоятка-рычаг</t>
  </si>
  <si>
    <t>7014-010-63</t>
  </si>
  <si>
    <t>Кран шаровой полнопроходной РАШВОРК 7014-010-63 DN010 PN63, CF8M / AISI316 / PTFE, ВР/ВР, рукоятка-рычаг</t>
  </si>
  <si>
    <t>7014-015-63</t>
  </si>
  <si>
    <t>Кран шаровой полнопроходной РАШВОРК 7014-015-63 DN015 PN63, CF8M / AISI316 / PTFE, ВР/ВР, рукоятка-рычаг</t>
  </si>
  <si>
    <t>7014-020-63</t>
  </si>
  <si>
    <t>Кран шаровой полнопроходной РАШВОРК 7014-020-63 DN020 PN63, CF8M / AISI316 / PTFE, ВР/ВР, рукоятка-рычаг</t>
  </si>
  <si>
    <t>7014-025-63</t>
  </si>
  <si>
    <t>Кран шаровой полнопроходной РАШВОРК 7014-025-63 DN025 PN63, CF8M / AISI316 / PTFE, ВР/ВР, рукоятка-рычаг</t>
  </si>
  <si>
    <t>7014-032-63</t>
  </si>
  <si>
    <t>Кран шаровой полнопроходной РАШВОРК 7014-032-63 DN032 PN63, CF8M / AISI316 / PTFE, ВР/ВР, рукоятка-рычаг</t>
  </si>
  <si>
    <t>7014-040-63</t>
  </si>
  <si>
    <t>Кран шаровой полнопроходной РАШВОРК 7014-040-63 DN040 PN63, CF8M / AISI316 / PTFE, ВР/ВР, рукоятка-рычаг</t>
  </si>
  <si>
    <t>7014-050-63</t>
  </si>
  <si>
    <t>Кран шаровой полнопроходной РАШВОРК 7014-050-63 DN050 PN63, CF8M / AISI316 / PTFE, ВР/ВР, рукоятка-рычаг</t>
  </si>
  <si>
    <t>7014-065-63</t>
  </si>
  <si>
    <t>Кран шаровой полнопроходной РАШВОРК 7014-065-63 DN065 PN63, CF8M / AISI316 / PTFE, ВР/ВР, рукоятка-рычаг</t>
  </si>
  <si>
    <t>7014-080-63</t>
  </si>
  <si>
    <t>Кран шаровой полнопроходной РАШВОРК 7014-080-63 DN080 PN63, CF8M / AISI316 / PTFE, ВР/ВР, рукоятка-рычаг</t>
  </si>
  <si>
    <t>7014-100-63</t>
  </si>
  <si>
    <t>Кран шаровой полнопроходной РАШВОРК 7014-100-63 DN100 PN63, CF8M / AISI316 / PTFE, ВР/ВР, рукоятка-рычаг</t>
  </si>
  <si>
    <t>РАШВОРК 7015 - двухсоставной, ВР/ВР, PN63, CF8M / AISI316 / PTFE, ISO</t>
  </si>
  <si>
    <t>7015-008-63</t>
  </si>
  <si>
    <t>Кран шаровой полнопроходной РАШВОРК 7015 DN008 PN63, CF8M / AISI316 / PTFE, ВР/ВР, ISO 5211, рукоятка-рычаг, кв.9мм</t>
  </si>
  <si>
    <t>7015-010-63</t>
  </si>
  <si>
    <t>Кран шаровой полнопроходной РАШВОРК 7015 DN010 PN63, CF8M / AISI316 / PTFE, ВР/ВР, ISO 5211, рукоятка-рычаг, кв.9мм</t>
  </si>
  <si>
    <t>7015-015-63</t>
  </si>
  <si>
    <t>Кран шаровой полнопроходной РАШВОРК 7015 DN015 PN63, CF8M / AISI316 / PTFE, ВР/ВР, ISO 5211, рукоятка-рычаг, кв.9мм</t>
  </si>
  <si>
    <t>7015-020-63</t>
  </si>
  <si>
    <t>Кран шаровой полнопроходной РАШВОРК 7015 DN020 PN63, CF8M / AISI316 / PTFE, ВР/ВР, ISO 5211, рукоятка-рычаг, кв.9мм</t>
  </si>
  <si>
    <t>7015-025-63</t>
  </si>
  <si>
    <t>Кран шаровой полнопроходной РАШВОРК 7015 DN025 PN63, CF8M / AISI316 / PTFE, ВР/ВР, ISO 5211, рукоятка-рычаг, кв.11мм</t>
  </si>
  <si>
    <t>7015-032-63</t>
  </si>
  <si>
    <t>Кран шаровой полнопроходной РАШВОРК 7015 DN032 PN63, CF8M / AISI316 / PTFE, ВР/ВР, ISO 5211, рукоятка-рычаг, кв.11мм</t>
  </si>
  <si>
    <t>7015-040-63</t>
  </si>
  <si>
    <t>Кран шаровой полнопроходной РАШВОРК 7015 DN040 PN63, CF8M / AISI316 / PTFE, ВР/ВР, ISO 5211, рукоятка-рычаг, кв.14мм</t>
  </si>
  <si>
    <t>7015-050-63</t>
  </si>
  <si>
    <t>Кран шаровой полнопроходной РАШВОРК 7015 DN050 PN63, CF8M / AISI316 / PTFE, ВР/ВР, ISO 5211, рукоятка-рычаг, кв.14мм</t>
  </si>
  <si>
    <t>РАШВОРК 7025 - трехсоставной, ВР/ВР, PN63, CF8M / AISI316 / PTFE, ISO</t>
  </si>
  <si>
    <t>7025-008-63</t>
  </si>
  <si>
    <t>Кран шаровой полнопроходной РАШВОРК 7025 DN008 PN63, CF8M / AISI316 / PTFE, ВР/ВР, ISO 5211, рукоятка-рычаг, кв.9мм</t>
  </si>
  <si>
    <t>7025-010-63</t>
  </si>
  <si>
    <t>Кран шаровой полнопроходной РАШВОРК 7025 DN010 PN63, CF8M / AISI316 / PTFE, ВР/ВР, ISO 5211, рукоятка-рычаг, кв.9мм</t>
  </si>
  <si>
    <t>7025-015-63</t>
  </si>
  <si>
    <t>Кран шаровой полнопроходной РАШВОРК 7025 DN015 PN63, CF8M / AISI316 / PTFE, ВР/ВР, ISO 5211, рукоятка-рычаг, кв.9мм</t>
  </si>
  <si>
    <t>7025-020-63</t>
  </si>
  <si>
    <t>Кран шаровой полнопроходной РАШВОРК 7025 DN020 PN63, CF8M / AISI316 / PTFE, ВР/ВР, ISO 5211, рукоятка-рычаг, кв.9мм</t>
  </si>
  <si>
    <t>7025-025-63</t>
  </si>
  <si>
    <t>Кран шаровой полнопроходной РАШВОРК 7025 DN025 PN63, CF8M / AISI316 / PTFE, ВР/ВР, ISO 5211, рукоятка-рычаг, кв.11мм</t>
  </si>
  <si>
    <t>7025-032-63</t>
  </si>
  <si>
    <t>Кран шаровой полнопроходной РАШВОРК 7025 DN032 PN63, CF8M / AISI316 / PTFE, ВР/ВР, ISO 5211, рукоятка-рычаг, кв.11мм</t>
  </si>
  <si>
    <t>7025-040-63</t>
  </si>
  <si>
    <t>Кран шаровой полнопроходной РАШВОРК 7025 DN040 PN63, CF8M / AISI316 / PTFE, ВР/ВР, ISO 5211, рукоятка-рычаг, кв.14мм</t>
  </si>
  <si>
    <t>7025-050-63</t>
  </si>
  <si>
    <t>Кран шаровой полнопроходной РАШВОРК 7025 DN050 PN63, CF8M / AISI316 / PTFE, ВР/ВР, ISO 5211, рукоятка-рычаг, кв.14мм</t>
  </si>
  <si>
    <t>7025-065-63</t>
  </si>
  <si>
    <t>Кран шаровой полнопроходной РАШВОРК 7025 DN065 PN63, CF8M / AISI316 / PTFE, ВР/ВР, ISO 5211, рукоятка-рычаг, кв.17мм</t>
  </si>
  <si>
    <t>7025-080-63</t>
  </si>
  <si>
    <t>Кран шаровой полнопроходной РАШВОРК 7025 DN080 PN63, CF8M / AISI316 / PTFE, ВР/ВР, ISO 5211, рукоятка-рычаг, кв.17мм</t>
  </si>
  <si>
    <t>7025-100-63</t>
  </si>
  <si>
    <t>Кран шаровой полнопроходной РАШВОРК 7025 DN100 PN63, CF8M / AISI316 / PTFE, ВР/ВР, ISO 5211, рукоятка-рычаг, кв.17мм</t>
  </si>
  <si>
    <t>РАШВОРК 707, Ф/Ф, PN16, GG25 / AISI304 / PTFE</t>
  </si>
  <si>
    <t>707-015-16</t>
  </si>
  <si>
    <t>Кран шаровой полнопроходной РАШВОРК 707-015-16, DN015, PN16, корпус - GJL-250 (GG25), шар - AISI304, уплотнение шара - PTFE, Ф/Ф</t>
  </si>
  <si>
    <t>707-020-16</t>
  </si>
  <si>
    <t>Кран шаровой полнопроходной РАШВОРК 707-020-16, DN020, PN16, корпус - GJL-250 (GG25), шар - AISI304, уплотнение шара - PTFE, Ф/Ф</t>
  </si>
  <si>
    <t>707-025-16</t>
  </si>
  <si>
    <t>Кран шаровой полнопроходной РАШВОРК 707-025-16, DN025, PN16, корпус - GJL-250 (GG25), шар - AISI304, уплотнение шара - PTFE, Ф/Ф</t>
  </si>
  <si>
    <t>707-032-16</t>
  </si>
  <si>
    <t>Кран шаровой полнопроходной РАШВОРК 707-032-16, DN032, PN16, корпус - GJL-250 (GG25), шар - AISI304, уплотнение шара - PTFE, Ф/Ф</t>
  </si>
  <si>
    <t>707-040-16</t>
  </si>
  <si>
    <t>Кран шаровой полнопроходной РАШВОРК 707-040-16, DN040, PN16, корпус - GJL-250 (GG25), шар - AISI304, уплотнение шара - PTFE, Ф/Ф</t>
  </si>
  <si>
    <t>707-050-16</t>
  </si>
  <si>
    <t>Кран шаровой полнопроходной РАШВОРК 707-050-16, DN050, PN16, корпус - GJL-250 (GG25), шар - AISI304, уплотнение шара - PTFE, Ф/Ф</t>
  </si>
  <si>
    <t>707-065-16</t>
  </si>
  <si>
    <t>Кран шаровой полнопроходной РАШВОРК 707-065-16, DN065, PN16, корпус - GJL-250 (GG25), шар - AISI304, уплотнение шара - PTFE, Ф/Ф</t>
  </si>
  <si>
    <t>707-080-16</t>
  </si>
  <si>
    <t>Кран шаровой полнопроходной РАШВОРК 707-080-16, DN080, PN16, корпус - GJL-250 (GG25), шар - AISI304, уплотнение шара - PTFE, Ф/Ф</t>
  </si>
  <si>
    <t>707-100-16</t>
  </si>
  <si>
    <t>Кран шаровой полнопроходной РАШВОРК 707-100-16, DN100, PN16, корпус - GJL-250 (GG25), шар - AISI304, уплотнение шара - PTFE, Ф/Ф</t>
  </si>
  <si>
    <t>707-125-16</t>
  </si>
  <si>
    <t>Кран шаровой полнопроходной РАШВОРК 707-125-16, DN125, PN16, корпус - GJL-250 (GG25), шар - AISI304, уплотнение шара - PTFE, Ф/Ф</t>
  </si>
  <si>
    <t>707-150-16</t>
  </si>
  <si>
    <t>Кран шаровой полнопроходной РАШВОРК 707-150-16, DN150, PN16, корпус - GJL-250 (GG25), шар - AISI304, уплотнение шара - PTFE, Ф/Ф</t>
  </si>
  <si>
    <t>РАШВОРК 7528, Ф/Ф, PN40/16, CF8M / AISI316 / PTFE, ISO</t>
  </si>
  <si>
    <t>7528-015-40</t>
  </si>
  <si>
    <t>Кран шаровой полнопроходной РАШВОРК 7528-015-40 DN015 PN40, CF8M / AISI316 / PTFE, Ф/Ф, рукоятка-рычаг, кв.9мм</t>
  </si>
  <si>
    <t>7528-020-40</t>
  </si>
  <si>
    <t>Кран шаровой полнопроходной РАШВОРК 7528-020-40 DN020 PN40, CF8M / AISI316 / PTFE, Ф/Ф, рукоятка-рычаг, кв.9мм</t>
  </si>
  <si>
    <t>7528-025-40</t>
  </si>
  <si>
    <t>Кран шаровой полнопроходной РАШВОРК 7528-025-40 DN025 PN40, CF8M / AISI316 / PTFE, Ф/Ф, рукоятка-рычаг, кв.11мм</t>
  </si>
  <si>
    <t>7528-032-40</t>
  </si>
  <si>
    <t>Кран шаровой полнопроходной РАШВОРК 7528-032-40 DN032 PN40, CF8M / AISI316 / PTFE, Ф/Ф, рукоятка-рычаг, кв.11мм</t>
  </si>
  <si>
    <t>7528-040-40</t>
  </si>
  <si>
    <t>Кран шаровой полнопроходной РАШВОРК 7528-040-40 DN040 PN40, CF8M / AISI316 / PTFE, Ф/Ф, рукоятка-рычаг, кв.14мм</t>
  </si>
  <si>
    <t>7528-050-40</t>
  </si>
  <si>
    <t>Кран шаровой полнопроходной РАШВОРК 7528-050-40 DN050 PN40, CF8M / AISI316 / PTFE, Ф/Ф, рукоятка-рычаг, кв.14мм</t>
  </si>
  <si>
    <t>7528-065-16</t>
  </si>
  <si>
    <t>Кран шаровой полнопроходной РАШВОРК 7528-065-16 DN065 PN16, CF8M / AISI316 / PTFE, Ф/Ф, рукоятка-рычаг, кв.17мм</t>
  </si>
  <si>
    <t>7528-080-16</t>
  </si>
  <si>
    <t>Кран шаровой полнопроходной РАШВОРК 7528-080-16 DN080 PN16, CF8M / AISI316 / PTFE, Ф/Ф, рукоятка-рычаг, кв.17мм</t>
  </si>
  <si>
    <t>7528-100-16</t>
  </si>
  <si>
    <t>Кран шаровой полнопроходной РАШВОРК 7528-100-16 DN100 PN16, CF8M / AISI316 / PTFE, Ф/Ф, рукоятка-рычаг, кв.17мм</t>
  </si>
  <si>
    <t>7528-125-16</t>
  </si>
  <si>
    <t>Кран шаровой полнопроходной РАШВОРК 7528-125-16 DN125 PN16, CF8M / AISI316 / PTFE, Ф/Ф, рукоятка-рычаг, кв.22мм</t>
  </si>
  <si>
    <t>7528-150-16</t>
  </si>
  <si>
    <t>Кран шаровой полнопроходной РАШВОРК 7528-150-16 DN150 PN16, CF8M / AISI316 / PTFE, Ф/Ф, рукоятка-рычаг, кв.22мм</t>
  </si>
  <si>
    <t>7528-200-16</t>
  </si>
  <si>
    <t>Кран шаровой полнопроходной РАШВОРК 7528-200-16 DN200 PN16, CF8M / AISI316 / PTFE, Ф/Ф, рукоятка-рычаг, кв.27мм</t>
  </si>
  <si>
    <t>05 - Задвижки клиновые</t>
  </si>
  <si>
    <t>101-040-16</t>
  </si>
  <si>
    <t>Задвижка с обрезиненным клином РАШВОРК 101-040-16, DN40, PN16, корпус - GJS-500-7 (GGG50), клин - GJS-500-7 (GGG50), уплотнение - EPDM, Ф/Ф, штурвал</t>
  </si>
  <si>
    <t>101-050-16</t>
  </si>
  <si>
    <t>Задвижка с обрезиненным клином РАШВОРК 101-050-16, DN50, PN16, корпус - GJS-500-7 (GGG50), клин - GJS-500-7 (GGG50), уплотнение - EPDM, Ф/Ф, штурвал</t>
  </si>
  <si>
    <t>101-065-16</t>
  </si>
  <si>
    <t>Задвижка с обрезиненным клином РАШВОРК 101-065-16, DN65, PN16, корпус - GJS-500-7 (GGG50), клин - GJS-500-7 (GGG50), уплотнение - EPDM, Ф/Ф, штурвал</t>
  </si>
  <si>
    <t>101-080-16</t>
  </si>
  <si>
    <t>Задвижка с обрезиненным клином РАШВОРК 101-080-16, DN80, PN16, корпус - GJS-500-7 (GGG50), клин - GJS-500-7 (GGG50), уплотнение - EPDM, Ф/Ф, штурвал</t>
  </si>
  <si>
    <t>101-100-16</t>
  </si>
  <si>
    <t>Задвижка с обрезиненным клином РАШВОРК 101-100-16, DN100, PN16, корпус - GJS-500-7 (GGG50), клин - GJS-500-7 (GGG50), уплотнение - EPDM, Ф/Ф, штурвал</t>
  </si>
  <si>
    <t>101-125-16</t>
  </si>
  <si>
    <t>Задвижка с обрезиненным клином РАШВОРК 101-125-16, DN125, PN16, корпус - GJS-500-7 (GGG50), клин - GJS-500-7 (GGG50), уплотнение - EPDM, Ф/Ф, штурвал</t>
  </si>
  <si>
    <t>101-150-16</t>
  </si>
  <si>
    <t>Задвижка с обрезиненным клином РАШВОРК 101-150-16, DN150, PN16, корпус - GJS-500-7 (GGG50), клин - GJS-500-7 (GGG50), уплотнение - EPDM, Ф/Ф, штурвал</t>
  </si>
  <si>
    <t>101-200-16</t>
  </si>
  <si>
    <t>Задвижка с обрезиненным клином РАШВОРК 101-200-16, DN200, PN16, корпус - GJS-500-7 (GGG50), клин - GJS-500-7 (GGG50), уплотнение - EPDM, Ф/Ф, штурвал</t>
  </si>
  <si>
    <t>101-250-16</t>
  </si>
  <si>
    <t>Задвижка с обрезиненным клином РАШВОРК 101-250-16, DN250, PN16, корпус - GJS-500-7 (GGG50), клин - GJS-500-7 (GGG50), уплотнение - EPDM, Ф/Ф, штурвал</t>
  </si>
  <si>
    <t>101-300-16</t>
  </si>
  <si>
    <t>Задвижка с обрезиненным клином РАШВОРК 101-300-16, DN300, PN16, корпус - GJS-500-7 (GGG50), клин - GJS-500-7 (GGG50), уплотнение - EPDM, Ф/Ф, штурвал</t>
  </si>
  <si>
    <t>101-350-16</t>
  </si>
  <si>
    <t>Задвижка с обрезиненным клином РАШВОРК 101-350-16, DN350, PN16, корпус - GJS-500-7 (GGG50), клин - GJS-500-7 (GGG50), уплотнение - EPDM, Ф/Ф, штурвал</t>
  </si>
  <si>
    <t>101-400-16</t>
  </si>
  <si>
    <t>Задвижка с обрезиненным клином РАШВОРК 101-400-16, DN400, PN16, корпус - GJS-500-7 (GGG50), клин - GJS-500-7 (GGG50), уплотнение - EPDM, Ф/Ф, штурвал</t>
  </si>
  <si>
    <t>101-450-16</t>
  </si>
  <si>
    <t>Задвижка с обрезиненным клином РАШВОРК 101-450-16, DN450, PN16, корпус - GJS-500-7 (GGG50), клин - GJS-500-7 (GGG50), уплотнение - EPDM, Ф/Ф, штурвал</t>
  </si>
  <si>
    <t>101-500-16</t>
  </si>
  <si>
    <t>Задвижка с обрезиненным клином РАШВОРК 101-500-16, DN500, PN16, корпус - GJS-500-7 (GGG50), клин - GJS-500-7 (GGG50), уплотнение - EPDM, Ф/Ф, штурвал</t>
  </si>
  <si>
    <t>101-600-16</t>
  </si>
  <si>
    <t>Задвижка с обрезиненным клином РАШВОРК 101-600-16, DN600, PN16, корпус - GJS-500-7 (GGG50), клин - GJS-500-7 (GGG50), уплотнение - EPDM, Ф/Ф, штурвал</t>
  </si>
  <si>
    <t>100-150-10</t>
  </si>
  <si>
    <t>Задвижка с обрезиненным клином РАШВОРК 100-150-10, DN150, PN10, корпус - GJS-500-7 (GGG50), клин - GJS-500-7 (GGG50), уплотнение - EPDM, Ф/Ф, штурвал</t>
  </si>
  <si>
    <t>100-200-10</t>
  </si>
  <si>
    <t>Задвижка с обрезиненным клином РАШВОРК 100-200-10, DN200, PN10, корпус - GJS-500-7 (GGG50), клин - GJS-500-7 (GGG50), уплотнение - EPDM, Ф/Ф, штурвал</t>
  </si>
  <si>
    <t>100-250-10</t>
  </si>
  <si>
    <t>Задвижка с обрезиненным клином РАШВОРК 100-250-10, DN250, PN10, корпус - GJS-500-7 (GGG50), клин - GJS-500-7 (GGG50), уплотнение - EPDM, Ф/Ф, штурвал</t>
  </si>
  <si>
    <t>100-300-10</t>
  </si>
  <si>
    <t>Задвижка с обрезиненным клином РАШВОРК 100-300-10, DN300, PN10, корпус - GJS-500-7 (GGG50), клин - GJS-500-7 (GGG50), уплотнение - EPDM, Ф/Ф, штурвал</t>
  </si>
  <si>
    <t>100-350-10</t>
  </si>
  <si>
    <t>Задвижка с обрезиненным клином РАШВОРК 100-350-10, DN350, PN10, корпус - GJS-500-7 (GGG50), клин - GJS-500-7 (GGG50), уплотнение - EPDM, Ф/Ф, штурвал</t>
  </si>
  <si>
    <t>100-400-10</t>
  </si>
  <si>
    <t>Задвижка с обрезиненным клином РАШВОРК 100-400-10, DN400, PN10, корпус - GJS-500-7 (GGG50), клин - GJS-500-7 (GGG50), уплотнение - EPDM, Ф/Ф, штурвал</t>
  </si>
  <si>
    <t>100-450-10</t>
  </si>
  <si>
    <t>Задвижка с обрезиненным клином РАШВОРК 100-450-10, DN450, PN10, корпус - GJS-500-7 (GGG50), клин - GJS-500-7 (GGG50), уплотнение - EPDM, Ф/Ф, штурвал</t>
  </si>
  <si>
    <t>100-500-10</t>
  </si>
  <si>
    <t>Задвижка с обрезиненным клином РАШВОРК 100-500-10, DN500, PN10, корпус - GJS-500-7 (GGG50), клин - GJS-500-7 (GGG50), уплотнение - EPDM, Ф/Ф, штурвал</t>
  </si>
  <si>
    <t>100-600-10</t>
  </si>
  <si>
    <t>Задвижка с обрезиненным клином РАШВОРК 100-600-10, DN600, PN10, корпус - GJS-500-7 (GGG50), клин - GJS-500-7 (GGG50), уплотнение - EPDM, Ф/Ф, штурвал</t>
  </si>
  <si>
    <t>103-040-16</t>
  </si>
  <si>
    <t>Задвижка с обрезиненным клином РАШВОРК 103-040-16, DN040, PN16, корпус GGG50, клин - GGG50, уплотнение - EPDM, Ф/Ф, ISO5211, F10, с голым штоком</t>
  </si>
  <si>
    <t>103-050-16</t>
  </si>
  <si>
    <t>Задвижка с обрезиненным клином РАШВОРК 103-050-16, DN050, PN16, корпус GGG50, клин - GGG50, уплотнение - EPDM, Ф/Ф, ISO5211, F10, с голым штоком</t>
  </si>
  <si>
    <t>103-065-16</t>
  </si>
  <si>
    <t>Задвижка с обрезиненным клином РАШВОРК 103-065-16, DN065, PN16, корпус GGG50, клин - GGG50, уплотнение - EPDM, Ф/Ф, ISO5211, F10, с голым штоком</t>
  </si>
  <si>
    <t>103-080-16</t>
  </si>
  <si>
    <t>Задвижка с обрезиненным клином РАШВОРК 103-080-16, DN080, PN16, корпус GGG50, клин - GGG50, уплотнение - EPDM, Ф/Ф, ISO5211, F10, с голым штоком</t>
  </si>
  <si>
    <t>103-100-16</t>
  </si>
  <si>
    <t>Задвижка с обрезиненным клином РАШВОРК 103-100-16, DN100, PN16, корпус GGG50, клин - GGG50, уплотнение - EPDM, Ф/Ф, ISO5211, F10, с голым штоком</t>
  </si>
  <si>
    <t>103-125-16</t>
  </si>
  <si>
    <t>Задвижка с обрезиненным клином РАШВОРК 103-125-16, DN125, PN16, корпус GGG50, клин - GGG50, уплотнение - EPDM, Ф/Ф, ISO5211, F10, с голым штоком</t>
  </si>
  <si>
    <t>103-150-16</t>
  </si>
  <si>
    <t>Задвижка с обрезиненным клином РАШВОРК 103-150-16, DN150, PN16, корпус GGG50, клин - GGG50, уплотнение - EPDM, Ф/Ф, ISO5211, F10, с голым штоком</t>
  </si>
  <si>
    <t>103-200-16</t>
  </si>
  <si>
    <t>Задвижка с обрезиненным клином РАШВОРК 103-200-16, DN200, PN16, корпус GGG50, клин - GGG50, уплотнение - EPDM, Ф/Ф, ISO5211, F14, с голым штоком</t>
  </si>
  <si>
    <t>103-250-16</t>
  </si>
  <si>
    <t>Задвижка с обрезиненным клином РАШВОРК 103-250-16, DN250, PN16, корпус GGG50, клин - GGG50, уплотнение - EPDM, Ф/Ф, ISO5211, F14, с голым штоком</t>
  </si>
  <si>
    <t>103-300-16</t>
  </si>
  <si>
    <t>Задвижка с обрезиненным клином РАШВОРК 103-300-16, DN300, PN16, корпус GGG50, клин - GGG50, уплотнение - EPDM, Ф/Ф, ISO5211, F14, с голым штоком</t>
  </si>
  <si>
    <t>103-350-16</t>
  </si>
  <si>
    <t>Задвижка с обрезиненным клином РАШВОРК 103-350-16, DN350, PN16, корпус GGG50, клин - GGG50, уплотнение - EPDM, Ф/Ф, ISO5211, F14, с голым штоком</t>
  </si>
  <si>
    <t>103-400-16</t>
  </si>
  <si>
    <t>Задвижка с обрезиненным клином РАШВОРК 103-400-16, DN400, PN16, корпус GGG50, клин - GGG50, уплотнение - EPDM, Ф/Ф, ISO5211, F14, с голым штоком</t>
  </si>
  <si>
    <t>103-450-16</t>
  </si>
  <si>
    <t>Задвижка с обрезиненным клином РАШВОРК 103-450-16, DN450, PN16, корпус GGG50, клин - GGG50, уплотнение - EPDM, Ф/Ф, ISO5211, F14, с голым штоком</t>
  </si>
  <si>
    <t>103-500-16</t>
  </si>
  <si>
    <t>Задвижка с обрезиненным клином РАШВОРК 103-500-16, DN500, PN16, корпус GGG50, клин - GGG50, уплотнение - EPDM, Ф/Ф, ISO5211, F16, с голым штоком</t>
  </si>
  <si>
    <t>103-600-16</t>
  </si>
  <si>
    <t>Задвижка с обрезиненным клином РАШВОРК 103-600-16, DN600, PN16, корпус GGG50, клин - GGG50, уплотнение - EPDM, Ф/Ф, ISO5211, F16, с голым штоком</t>
  </si>
  <si>
    <t>102-200-10</t>
  </si>
  <si>
    <t>Задвижка с обрезиненным клином РАШВОРК 102-200-10, DN200, PN10, корпус GGG50, клин - GGG50, уплотнение - EPDM, Ф/Ф, ISO5211, с голым штоком</t>
  </si>
  <si>
    <t>102-250-10</t>
  </si>
  <si>
    <t>Задвижка с обрезиненным клином РАШВОРК 102-250-10, DN250, PN10, корпус GGG50, клин - GGG50, уплотнение - EPDM, Ф/Ф, ISO5211, с голым штоком</t>
  </si>
  <si>
    <t>102-300-10</t>
  </si>
  <si>
    <t>Задвижка с обрезиненным клином РАШВОРК 102-300-10, DN300, PN10, корпус GGG50, клин - GGG50, уплотнение - EPDM, Ф/Ф, ISO5211, с голым штоком</t>
  </si>
  <si>
    <t>102-350-10</t>
  </si>
  <si>
    <t>Задвижка с обрезиненным клином РАШВОРК 102-350-10, DN350, PN10, корпус GGG50, клин - GGG50, уплотнение - EPDM, Ф/Ф, ISO5211, с голым штоком</t>
  </si>
  <si>
    <t>102-400-10</t>
  </si>
  <si>
    <t>Задвижка с обрезиненным клином РАШВОРК 102-400-10, DN400, PN10, корпус GGG50, клин - GGG50, уплотнение - EPDM, Ф/Ф, ISO5211, с голым штоком</t>
  </si>
  <si>
    <t>102-500-10</t>
  </si>
  <si>
    <t>Задвижка с обрезиненным клином РАШВОРК 102-500-10, DN500, PN10, корпус GGG50, клин - GGG50, уплотнение - EPDM, Ф/Ф, ISO5211, с голым штоком</t>
  </si>
  <si>
    <t>102-600-10</t>
  </si>
  <si>
    <t>Задвижка с обрезиненным клином РАШВОРК 102-600-10, DN600, PN10, корпус GGG50, клин - GGG50, уплотнение - EPDM, Ф/Ф, ISO5211, с голым штоком</t>
  </si>
  <si>
    <t>102-700-10</t>
  </si>
  <si>
    <t>Задвижка с обрезиненным клином РАШВОРК 102-700-10, DN700, PN10, корпус GGG50, клин - GGG50, уплотнение - EPDM, Ф/Ф, ISO5211, с голым штоком</t>
  </si>
  <si>
    <t>102-800-10</t>
  </si>
  <si>
    <t>Задвижка с обрезиненным клином РАШВОРК 102-800-10, DN800, PN10, корпус GGG50, клин - GGG50, уплотнение - EPDM, Ф/Ф, ISO5211, с голым штоком</t>
  </si>
  <si>
    <t>102-900-10</t>
  </si>
  <si>
    <t>Задвижка с обрезиненным клином РАШВОРК 102-900-10, DN900, PN10, корпус GGG50, клин - GGG50, уплотнение - EPDM, Ф/Ф, ISO5211, с голым штоком</t>
  </si>
  <si>
    <t>07 - Фильтры</t>
  </si>
  <si>
    <t>600-015-16/1</t>
  </si>
  <si>
    <t>Фильтр сетчатый РАШВОРК 600-015-16, DN015, PN16, корпус - GJL-250 (GG25), сетка - AISI304, ячейка - 1,0 мм, Ф/Ф</t>
  </si>
  <si>
    <t>600-020-16/1</t>
  </si>
  <si>
    <t>Фильтр сетчатый РАШВОРК 600-020-16, DN020, PN16, корпус - GJL-250 (GG25), сетка - AISI304, ячейка - 1,0 мм, Ф/Ф</t>
  </si>
  <si>
    <t>600-025-16/1</t>
  </si>
  <si>
    <t>Фильтр сетчатый РАШВОРК 600-025-16, DN025, PN16, корпус - GJL-250 (GG25), сетка - AISI304, ячейка - 1,0 мм, Ф/Ф</t>
  </si>
  <si>
    <t>600-032-16/1</t>
  </si>
  <si>
    <t>Фильтр сетчатый РАШВОРК 600-032-16, DN032, PN16, корпус - GJL-250 (GG25), сетка - AISI304, ячейка - 1,0 мм, Ф/Ф</t>
  </si>
  <si>
    <t>600-040-16/1</t>
  </si>
  <si>
    <t>Фильтр сетчатый РАШВОРК 600-040-16, DN040, PN16, корпус - GJL-250 (GG25), сетка - AISI304, ячейка - 1,0 мм, Ф/Ф</t>
  </si>
  <si>
    <t>600-050-16/1</t>
  </si>
  <si>
    <t>Фильтр сетчатый РАШВОРК 600-050-16, DN050, PN16, корпус - GJL-250 (GG25), сетка - AISI304, ячейка - 1,0 мм, Ф/Ф</t>
  </si>
  <si>
    <t>600-065-16/1,2</t>
  </si>
  <si>
    <t>Фильтр сетчатый РАШВОРК 600-065-16, DN065, PN16, корпус - GJL-250 (GG25), сетка - AISI304, ячейка - 1,2 мм, Ф/Ф</t>
  </si>
  <si>
    <t>600-080-16/1,2</t>
  </si>
  <si>
    <t>Фильтр сетчатый РАШВОРК 600-080-16, DN080, PN16, корпус - GJL-250 (GG25), сетка - AISI304, ячейка - 1,2 мм, Ф/Ф</t>
  </si>
  <si>
    <t>600-100-16/1,6</t>
  </si>
  <si>
    <t>Фильтр сетчатый РАШВОРК 600-100-16, DN100, PN16, корпус - GJL-250 (GG25), сетка - AISI304, ячейка - 1,6 мм, Ф/Ф</t>
  </si>
  <si>
    <t>600-125-16/1,6</t>
  </si>
  <si>
    <t>Фильтр сетчатый РАШВОРК 600-125-16, DN125, PN16, корпус - GJL-250 (GG25), сетка - AISI304, ячейка - 1,6 мм, Ф/Ф</t>
  </si>
  <si>
    <t>600-150-16/1,6</t>
  </si>
  <si>
    <t>Фильтр сетчатый РАШВОРК 600-150-16, DN150, PN16, корпус - GJL-250 (GG25), сетка - AISI304, ячейка - 1,6 мм, Ф/Ф</t>
  </si>
  <si>
    <t>600-200-16/1,6</t>
  </si>
  <si>
    <t>Фильтр сетчатый РАШВОРК 600-200-16, DN200, PN16, корпус - GJL-250 (GG25), сетка - AISI304, ячейка - 1,6 мм, Ф/Ф</t>
  </si>
  <si>
    <t>600-250-16/1,6</t>
  </si>
  <si>
    <t>Фильтр сетчатый РАШВОРК 600-250-16, DN250, PN16, корпус - GJL-250 (GG25), сетка - AISI304, ячейка - 1,6 мм, Ф/Ф</t>
  </si>
  <si>
    <t>600-300-16/1,6</t>
  </si>
  <si>
    <t>Фильтр сетчатый РАШВОРК 600-300-16, DN300, PN16, корпус - GJL-250 (GG25), сетка - AISI304, ячейка - 1,6 мм, Ф/Ф</t>
  </si>
  <si>
    <t>600-350-16/1,6</t>
  </si>
  <si>
    <t>Фильтр сетчатый РАШВОРК 600-350-16, DN350, PN16, корпус - GJL-250 (GG25), сетка - AISI304, ячейка - 1,6 мм, Ф/Ф</t>
  </si>
  <si>
    <t>600-400-16/1,6</t>
  </si>
  <si>
    <t>Фильтр сетчатый РАШВОРК 600-400-16, DN400, PN16, корпус - GJL-250 (GG25), сетка - AISI304, ячейка - 1,6 мм, Ф/Ф</t>
  </si>
  <si>
    <t>08 - Компенсаторы</t>
  </si>
  <si>
    <t>500-032-10-EPDM-FF</t>
  </si>
  <si>
    <t>Компенсатор антивибрационный РАШВОРК 500-0032-10, DN032, PN10, корпус - EPDM+Nylon, фланец - оцинкованная угл.сталь, Ф/Ф</t>
  </si>
  <si>
    <t>500-040-10-EPDM-FF</t>
  </si>
  <si>
    <t>Компенсатор антивибрационный РАШВОРК 500-0040-10, DN040, PN10, корпус - EPDM+Nylon, фланец - оцинкованная угл.сталь, Ф/Ф</t>
  </si>
  <si>
    <t>500-050-10-EPDM-FF</t>
  </si>
  <si>
    <t>Компенсатор антивибрационный РАШВОРК 500-0050-10, DN050, PN10, корпус - EPDM+Nylon, фланец - оцинкованная угл.сталь, Ф/Ф</t>
  </si>
  <si>
    <t>500-065-10-EPDM-FF</t>
  </si>
  <si>
    <t>Компенсатор антивибрационный РАШВОРК 500-0065-10, DN065, PN10, корпус - EPDM+Nylon, фланец - оцинкованная угл.сталь, Ф/Ф</t>
  </si>
  <si>
    <t>500-080-10-EPDM-FF</t>
  </si>
  <si>
    <t>Компенсатор антивибрационный РАШВОРК 500-0080-10, DN080, PN10, корпус - EPDM+Nylon, фланец - оцинкованная угл.сталь, Ф/Ф</t>
  </si>
  <si>
    <t>500-100-10-EPDM-FF</t>
  </si>
  <si>
    <t>Компенсатор антивибрационный РАШВОРК 500-0100-10, DN100, PN10, корпус - EPDM+Nylon, фланец - оцинкованная угл.сталь, Ф/Ф</t>
  </si>
  <si>
    <t>500-125-10-EPDM-FF</t>
  </si>
  <si>
    <t>Компенсатор антивибрационный РАШВОРК 500-0125-10, DN125, PN10, корпус - EPDM+Nylon, фланец - оцинкованная угл.сталь, Ф/Ф</t>
  </si>
  <si>
    <t>500-150-10-EPDM-FF</t>
  </si>
  <si>
    <t>Компенсатор антивибрационный РАШВОРК 500-0150-10, DN150, PN10, корпус - EPDM+Nylon, фланец - оцинкованная угл.сталь, Ф/Ф</t>
  </si>
  <si>
    <t>500-200-10-EPDM-FF</t>
  </si>
  <si>
    <t>Компенсатор антивибрационный РАШВОРК 500-0200-10, DN200, PN10, корпус - EPDM+Nylon, фланец - оцинкованная угл.сталь, Ф/Ф</t>
  </si>
  <si>
    <t>500-250-10-EPDM-FF</t>
  </si>
  <si>
    <t>Компенсатор антивибрационный РАШВОРК 500-0250-10, DN250, PN10, корпус - EPDM+Nylon, фланец - оцинкованная угл.сталь, Ф/Ф</t>
  </si>
  <si>
    <t>500-300-10-EPDM-FF</t>
  </si>
  <si>
    <t>Компенсатор антивибрационный РАШВОРК 500-0300-10, DN300, PN10, корпус - EPDM+Nylon, фланец - оцинкованная угл.сталь, Ф/Ф</t>
  </si>
  <si>
    <t>500-350-10-EPDM-FF</t>
  </si>
  <si>
    <t>Компенсатор антивибрационный РАШВОРК 500-0350-10, DN350, PN10, корпус - EPDM+Nylon, фланец - оцинкованная угл.сталь, Ф/Ф</t>
  </si>
  <si>
    <t>500-400-10-EPDM-FF</t>
  </si>
  <si>
    <t>Компенсатор антивибрационный РАШВОРК 500-0400-10, DN400, PN10, корпус - EPDM+Nylon, фланец - оцинкованная угл.сталь, Ф/Ф</t>
  </si>
  <si>
    <t>500-450-10-EPDM-FF</t>
  </si>
  <si>
    <t>Компенсатор антивибрационный РАШВОРК 500-0450-10, DN450, PN10, корпус - EPDM+Nylon, фланец - оцинкованная угл.сталь, Ф/Ф</t>
  </si>
  <si>
    <t>500-500-10-EPDM-FF</t>
  </si>
  <si>
    <t>Компенсатор антивибрационный РАШВОРК 500-0500-10, DN500, PN10, корпус - EPDM+Nylon, фланец - оцинкованная угл.сталь, Ф/Ф</t>
  </si>
  <si>
    <t>500-600-10-EPDM-FF</t>
  </si>
  <si>
    <t>Компенсатор антивибрационный РАШВОРК 500-0600-10, DN600, PN10, корпус - EPDM+Nylon, фланец - оцинкованная угл.сталь, Ф/Ф</t>
  </si>
  <si>
    <t>500-700-10-EPDM-FF</t>
  </si>
  <si>
    <t>Компенсатор антивибрационный РАШВОРК 500-0700-10, DN 700, PN10, корпус - EPDM+Nylon, фланец - оцинкованная угл.сталь, Ф/Ф</t>
  </si>
  <si>
    <t>500-800-10-EPDM-FF</t>
  </si>
  <si>
    <t>Компенсатор антивибрационный РАШВОРК 500-0800-10, DN 800, PN10, корпус - EPDM+Nylon, фланец - оцинкованная угл.сталь, Ф/Ф</t>
  </si>
  <si>
    <t>500-900-10-EPDM-FF</t>
  </si>
  <si>
    <t>Компенсатор антивибрационный РАШВОРК 500-0900-10, DN 900, PN10, корпус - EPDM+Nylon, фланец - оцинкованная угл.сталь, Ф/Ф</t>
  </si>
  <si>
    <t>500-1000-10-EPDM-FF</t>
  </si>
  <si>
    <t>Компенсатор антивибрационный РАШВОРК 500-1000-10, DN 1000, PN10, корпус - EPDM+Nylon, фланец - оцинкованная угл.сталь, Ф/Ф</t>
  </si>
  <si>
    <t>500-1200-10-EPDM-FF</t>
  </si>
  <si>
    <t>Компенсатор антивибрационный РАШВОРК 500-1200-10, DN 1200, PN10, корпус - EPDM+Nylon, фланец - оцинкованная угл.сталь, Ф/Ф</t>
  </si>
  <si>
    <t>501-032-16-EPDM-FF</t>
  </si>
  <si>
    <t>Компенсатор антивибрационный РАШВОРК 501-032-16, DN032, PN16, корпус - EPDM+Nylon, фланец - оцинкованная угл.сталь, Ф/Ф</t>
  </si>
  <si>
    <t>501-040-16-EPDM-FF</t>
  </si>
  <si>
    <t>Компенсатор антивибрационный РАШВОРК 501-040-16, DN040, PN16, корпус - EPDM+Nylon, фланец - оцинкованная угл.сталь, Ф/Ф</t>
  </si>
  <si>
    <t>501-050-16-EPDM-FF</t>
  </si>
  <si>
    <t>Компенсатор антивибрационный РАШВОРК 501-050-16, DN050, PN16, корпус - EPDM+Nylon, фланец - оцинкованная угл.сталь, Ф/Ф</t>
  </si>
  <si>
    <t>501-065-16-EPDM-FF</t>
  </si>
  <si>
    <t>Компенсатор антивибрационный РАШВОРК 501-065-16, DN065, PN16, корпус - EPDM+Nylon, фланец - оцинкованная угл.сталь, Ф/Ф</t>
  </si>
  <si>
    <t>501-080-16-EPDM-FF</t>
  </si>
  <si>
    <t>Компенсатор антивибрационный РАШВОРК 501-080-16, DN080, PN16, корпус - EPDM+Nylon, фланец - оцинкованная угл.сталь, Ф/Ф</t>
  </si>
  <si>
    <t>501-100-16-EPDM-FF</t>
  </si>
  <si>
    <t>Компенсатор антивибрационный РАШВОРК 501-100-16, DN100, PN16, корпус - EPDM+Nylon, фланец - оцинкованная угл.сталь, Ф/Ф</t>
  </si>
  <si>
    <t>501-125-16-EPDM-FF</t>
  </si>
  <si>
    <t>Компенсатор антивибрационный РАШВОРК 501-125-16, DN125, PN16, корпус - EPDM+Nylon, фланец - оцинкованная угл.сталь, Ф/Ф</t>
  </si>
  <si>
    <t>501-150-16-EPDM-FF</t>
  </si>
  <si>
    <t>Компенсатор антивибрационный РАШВОРК 501-150-16, DN150, PN16, корпус - EPDM+Nylon, фланец - оцинкованная угл.сталь, Ф/Ф</t>
  </si>
  <si>
    <t>501-200-16-EPDM-FF</t>
  </si>
  <si>
    <t>Компенсатор антивибрационный РАШВОРК 501-200-16, DN200, PN16, корпус - EPDM+Nylon, фланец - оцинкованная угл.сталь, Ф/Ф</t>
  </si>
  <si>
    <t>501-250-16-EPDM-FF</t>
  </si>
  <si>
    <t>Компенсатор антивибрационный РАШВОРК 501-250-16, DN250, PN16, корпус - EPDM+Nylon, фланец - оцинкованная угл.сталь, Ф/Ф</t>
  </si>
  <si>
    <t>501-300-16-EPDM-FF</t>
  </si>
  <si>
    <t>Компенсатор антивибрационный РАШВОРК 501-300-16, DN300, PN16, корпус - EPDM+Nylon, фланец - оцинкованная угл.сталь, Ф/Ф</t>
  </si>
  <si>
    <t>501-350-16-EPDM-FF</t>
  </si>
  <si>
    <t>Компенсатор антивибрационный РАШВОРК 501-350-16, DN350, PN16, корпус - EPDM+Nylon, фланец - оцинкованная угл.сталь, Ф/Ф</t>
  </si>
  <si>
    <t>501-400-16-EPDM-FF</t>
  </si>
  <si>
    <t>Компенсатор антивибрационный РАШВОРК 501-400-16, DN400, PN16, корпус - EPDM+Nylon, фланец - оцинкованная угл.сталь, Ф/Ф</t>
  </si>
  <si>
    <t>501-450-16-EPDM-FF</t>
  </si>
  <si>
    <t>Компенсатор антивибрационный РАШВОРК 501-450-16, DN450, PN16, корпус - EPDM+Nylon, фланец - оцинкованная угл.сталь, Ф/Ф</t>
  </si>
  <si>
    <t>501-500-16-EPDM-FF</t>
  </si>
  <si>
    <t>Компенсатор антивибрационный РАШВОРК 501-500-16, DN500, PN16, корпус - EPDM+Nylon, фланец - оцинкованная угл.сталь, Ф/Ф</t>
  </si>
  <si>
    <t>501-600-16-EPDM-FF</t>
  </si>
  <si>
    <t>Компенсатор антивибрационный РАШВОРК 501-600-16, DN600, PN16, корпус - EPDM+Nylon, фланец - оцинкованная угл.сталь, Ф/Ф</t>
  </si>
  <si>
    <t>505-015-16</t>
  </si>
  <si>
    <t>Компенсатор антивибрационный РАШВОРК 505-015-16, DN015, PN16, корпус - EPDM+Nylon, резьбовое соединение - ковкий чугун, ВР/ВР</t>
  </si>
  <si>
    <t>505-020-16</t>
  </si>
  <si>
    <t>Компенсатор антивибрационный РАШВОРК 505-020-16, DN020, PN16, корпус - EPDM+Nylon, резьбовое соединение - ковкий чугун, ВР/ВР</t>
  </si>
  <si>
    <t>505-025-16</t>
  </si>
  <si>
    <t>Компенсатор антивибрационный РАШВОРК 505-025-16, DN025, PN16, корпус - EPDM+Nylon, резьбовое соединение - ковкий чугун, ВР/ВР</t>
  </si>
  <si>
    <t>505-032-16</t>
  </si>
  <si>
    <t>Компенсатор антивибрационный РАШВОРК 505-032-16, DN032, PN16, корпус - EPDM+Nylon, резьбовое соединение - ковкий чугун, ВР/ВР</t>
  </si>
  <si>
    <t>505-040-16</t>
  </si>
  <si>
    <t>Компенсатор антивибрационный РАШВОРК 505-040-16, DN040, PN16, корпус - EPDM+Nylon, резьбовое соединение - ковкий чугун, ВР/ВР</t>
  </si>
  <si>
    <t>505-050-16</t>
  </si>
  <si>
    <t>Компенсатор антивибрационный РАШВОРК 505-050-16, DN050, PN16, корпус - EPDM+Nylon, резьбовое соединение - ковкий чугун, ВР/ВР</t>
  </si>
  <si>
    <t>505-065-16</t>
  </si>
  <si>
    <t>Компенсатор антивибрационный РАШВОРК 505-065-16, DN065, PN16, корпус - EPDM+Nylon, резьбовое соединение - ковкий чугун, ВР/ВР</t>
  </si>
  <si>
    <t>505-080-16</t>
  </si>
  <si>
    <t>Компенсатор антивибрационный РАШВОРК 505-080-16, DN080, PN16, корпус - EPDM+Nylon, резьбовое соединение - ковкий чугун, ВР/ВР</t>
  </si>
  <si>
    <t>09 - Клапаны обратные</t>
  </si>
  <si>
    <t>РАШВОРК 400, М/Ф, PN16, GG25 / CF8M / EPDM</t>
  </si>
  <si>
    <t>400-040-16</t>
  </si>
  <si>
    <t>Клапан обратный двухстворчатый РАШВОРК 400-040-16, DN040, PN16, корпус - GJL-250 (GG25), пластины - CF8M, уплотнение - EPDM, М/Ф</t>
  </si>
  <si>
    <t>400-050-16</t>
  </si>
  <si>
    <t>Клапан обратный двухстворчатый РАШВОРК 400-050-16, DN050, PN16, корпус - GJL-250 (GG25), пластины - CF8M, уплотнение - EPDM, М/Ф</t>
  </si>
  <si>
    <t>400-065-16</t>
  </si>
  <si>
    <t>Клапан обратный двухстворчатый РАШВОРК 400-065-16, DN065, PN16, корпус - GJL-250 (GG25), пластины - CF8M, уплотнение - EPDM, М/Ф</t>
  </si>
  <si>
    <t>400-080-16</t>
  </si>
  <si>
    <t>Клапан обратный двухстворчатый РАШВОРК 400-080-16, DN080, PN16, корпус - GJL-250 (GG25), пластины - CF8M, уплотнение - EPDM, М/Ф</t>
  </si>
  <si>
    <t>400-100-16</t>
  </si>
  <si>
    <t>Клапан обратный двухстворчатый РАШВОРК 400-100-16, DN100, PN16, корпус - GJL-250 (GG25), пластины - CF8M, уплотнение - EPDM, М/Ф</t>
  </si>
  <si>
    <t>400-125-16</t>
  </si>
  <si>
    <t>Клапан обратный двухстворчатый РАШВОРК 400-125-16, DN125, PN16, корпус - GJL-250 (GG25), пластины - CF8M, уплотнение - EPDM, М/Ф</t>
  </si>
  <si>
    <t>400-150-16</t>
  </si>
  <si>
    <t>Клапан обратный двухстворчатый РАШВОРК 400-150-16, DN150, PN16, корпус - GJL-250 (GG25), пластины - CF8M, уплотнение - EPDM, М/Ф</t>
  </si>
  <si>
    <t>400-200-16</t>
  </si>
  <si>
    <t>Клапан обратный двухстворчатый РАШВОРК 400-200-16, DN200, PN16, корпус - GJL-250 (GG25), пластины - CF8M, уплотнение - EPDM, М/Ф</t>
  </si>
  <si>
    <t>400-250-16</t>
  </si>
  <si>
    <t>Клапан обратный двухстворчатый РАШВОРК 400-250-16, DN250, PN16, корпус - GJL-250 (GG25), пластины - CF8M, уплотнение - EPDM, М/Ф</t>
  </si>
  <si>
    <t>400-300-16</t>
  </si>
  <si>
    <t>Клапан обратный двухстворчатый РАШВОРК 400-300-16, DN300, PN16, корпус - GJL-250 (GG25), пластины - CF8M, уплотнение - EPDM, М/Ф</t>
  </si>
  <si>
    <t>400-350-16</t>
  </si>
  <si>
    <t>Клапан обратный двухстворчатый РАШВОРК 400-350-16, DN350, PN16, корпус - GJL-250 (GG25), пластины - CF8M, уплотнение - EPDM, М/Ф</t>
  </si>
  <si>
    <t>400-400-16</t>
  </si>
  <si>
    <t>Клапан обратный двухстворчатый РАШВОРК 400-400-16, DN400, PN16, корпус - GJL-250 (GG25), пластины - CF8M, уплотнение - EPDM, М/Ф</t>
  </si>
  <si>
    <t>400-450-16</t>
  </si>
  <si>
    <t>Клапан обратный двухстворчатый РАШВОРК 400-450-16, DN450, PN16, корпус - GJL-250 (GG25), пластины - CF8M, уплотнение - EPDM, М/Ф</t>
  </si>
  <si>
    <t>400-500-16</t>
  </si>
  <si>
    <t>Клапан обратный двухстворчатый РАШВОРК 400-500-16, DN500, PN16, корпус - GJL-250 (GG25), пластины - CF8M, уплотнение - EPDM, М/Ф</t>
  </si>
  <si>
    <t>400-600-16</t>
  </si>
  <si>
    <t>Клапан обратный двухстворчатый РАШВОРК 400-600-16, DN600, PN16, корпус - GJL-250 (GG25), пластины - CF8M, уплотнение - EPDM, М/Ф</t>
  </si>
  <si>
    <t>РАШВОРК 404, М/Ф, PN40, CF8M / CF8M / Metal</t>
  </si>
  <si>
    <t>404-015-40</t>
  </si>
  <si>
    <t>Клапан обратный тарельчатый РАШВОРК 404-015-40, DN015 PN40, корпус - CF8M, диск - CF8M, уплотнение - CF8M, М/Ф</t>
  </si>
  <si>
    <t>404-020-40</t>
  </si>
  <si>
    <t>Клапан обратный тарельчатый РАШВОРК 404-020-40, DN020 PN40, корпус - CF8M, диск - CF8M, уплотнение - CF8M, М/Ф</t>
  </si>
  <si>
    <t>404-025-40</t>
  </si>
  <si>
    <t>Клапан обратный тарельчатый РАШВОРК 404-025-40, DN025 PN40, корпус - CF8M, диск - CF8M, уплотнение - CF8M, М/Ф</t>
  </si>
  <si>
    <t>404-032-40</t>
  </si>
  <si>
    <t>Клапан обратный тарельчатый РАШВОРК 404-032-40, DN032 PN40, корпус - CF8M, диск - CF8M, уплотнение - CF8M, М/Ф</t>
  </si>
  <si>
    <t>404-040-40</t>
  </si>
  <si>
    <t>Клапан обратный тарельчатый РАШВОРК 404-040-40, DN040 PN40, корпус - CF8M, диск - CF8M, уплотнение - CF8M, М/Ф</t>
  </si>
  <si>
    <t>404-050-40</t>
  </si>
  <si>
    <t>Клапан обратный тарельчатый РАШВОРК 404-050-40, DN050 PN40, корпус - CF8M, диск - CF8M, уплотнение - CF8M, М/Ф</t>
  </si>
  <si>
    <t>404-065-40</t>
  </si>
  <si>
    <t>Клапан обратный тарельчатый РАШВОРК 404-065-40, DN065 PN40, корпус - CF8M, диск - CF8M, уплотнение - CF8M, М/Ф</t>
  </si>
  <si>
    <t>404-080-40</t>
  </si>
  <si>
    <t>Клапан обратный тарельчатый РАШВОРК 404-080-40, DN080 PN40, корпус - CF8M, диск - CF8M, уплотнение - CF8M, М/Ф</t>
  </si>
  <si>
    <t>404-100-40</t>
  </si>
  <si>
    <t>Клапан обратный тарельчатый РАШВОРК 404-100-40, DN100 PN40, корпус - CF8M, диск - CF8M, уплотнение - CF8M, М/Ф</t>
  </si>
  <si>
    <t>404-125-40</t>
  </si>
  <si>
    <t>Клапан обратный тарельчатый РАШВОРК 404-125-40, DN125 PN40, корпус - CF8M, диск - CF8M, уплотнение - CF8M, М/Ф</t>
  </si>
  <si>
    <t>404-150-40</t>
  </si>
  <si>
    <t>Клапан обратный тарельчатый РАШВОРК 404-150-40, DN150 PN40, корпус - CF8M, диск - CF8M, уплотнение - CF8M, М/Ф</t>
  </si>
  <si>
    <t>404-200-40</t>
  </si>
  <si>
    <t>Клапан обратный тарельчатый РАШВОРК 404-200-40, DN200 PN40, корпус - CF8M, диск - CF8M, уплотнение - CF8M, М/Ф</t>
  </si>
  <si>
    <t>РАШВОРК 405, Ф/Ф, PN16, GGG40 / Al-GGG40 / NBR</t>
  </si>
  <si>
    <t>405-040-16</t>
  </si>
  <si>
    <t>Клапан обратный шаровой РАШВОРК 405-040-16, DN040, PN16, корпус - GJS-400-15 (GGG40), шар - алюминий, покрытие шара - NBR, Ф/Ф</t>
  </si>
  <si>
    <t>405-050-16</t>
  </si>
  <si>
    <t>Клапан обратный шаровой РАШВОРК 405-050-16, DN050, PN16, корпус - GJS-400-15 (GGG40), шар - алюминий, покрытие шара - NBR, Ф/Ф</t>
  </si>
  <si>
    <t>405-065-16</t>
  </si>
  <si>
    <t>Клапан обратный шаровой РАШВОРК 405-065-16, DN065, PN16, корпус - GJS-400-15 (GGG40), шар - алюминий, покрытие шара - NBR, Ф/Ф</t>
  </si>
  <si>
    <t>405-080-16</t>
  </si>
  <si>
    <t>Клапан обратный шаровой РАШВОРК 405-080-16, DN080, PN16, корпус - GJS-400-15 (GGG40), шар - алюминий, покрытие шара - NBR, Ф/Ф</t>
  </si>
  <si>
    <t>405-100-16</t>
  </si>
  <si>
    <t>Клапан обратный шаровой РАШВОРК 405-100-16, DN100, PN16, корпус - GJS-400-15 (GGG40), шар - алюминий, покрытие шара - NBR, Ф/Ф</t>
  </si>
  <si>
    <t>405-125-16</t>
  </si>
  <si>
    <t>Клапан обратный шаровой РАШВОРК 405-125-16, DN125, PN16, корпус - GJS-400-15 (GGG40), шар - алюминий, покрытие шара - NBR, Ф/Ф</t>
  </si>
  <si>
    <t>405-150-16</t>
  </si>
  <si>
    <t>Клапан обратный шаровой РАШВОРК 405-150-16, DN150, PN16, корпус - GJS-400-15 (GGG40), шар - алюминий, покрытие шара - NBR, Ф/Ф</t>
  </si>
  <si>
    <t>405-200-16</t>
  </si>
  <si>
    <t>Клапан обратный шаровой РАШВОРК 405-200-16, DN200, PN16, корпус - GJS-400-15 (GGG40), шар - GJS-400-15 (GGG40), покрытие шара - NBR, Ф/Ф</t>
  </si>
  <si>
    <t>405-250-16</t>
  </si>
  <si>
    <t>Клапан обратный шаровой РАШВОРК 405-250-16, DN250, PN16, корпус - GJS-400-15 (GGG40), шар - GJS-400-15 (GGG40), покрытие шара - NBR, Ф/Ф</t>
  </si>
  <si>
    <t>405-300-16</t>
  </si>
  <si>
    <t>Клапан обратный шаровой РАШВОРК 405-300-16, DN300, PN16, корпус - GJS-400-15 (GGG40), шар - GJS-400-15 (GGG40), покрытие шара - NBR, Ф/Ф</t>
  </si>
  <si>
    <t>405-350-16</t>
  </si>
  <si>
    <t>Клапан обратный шаровой РАШВОРК 405-350-16, DN350, PN16, корпус - GJS-400-15 (GGG40), шар - GJS-400-15 (GGG40), покрытие шара - NBR, Ф/Ф</t>
  </si>
  <si>
    <t>405-400-16</t>
  </si>
  <si>
    <t>Клапан обратный шаровой РАШВОРК 405-400-16, DN400, PN16, корпус - GJS-400-15 (GGG40), шар - GJS-400-15 (GGG40), покрытие шара - NBR, Ф/Ф</t>
  </si>
  <si>
    <t>РАШВОРК 4406, М/Ф, PN16, CF8M / CF8M / Viton</t>
  </si>
  <si>
    <t>4406-040-16</t>
  </si>
  <si>
    <t>Клапан обратный одностворчатый РАШВОРК 4406 DN040 PN16, корпус - CF8M, диск - CF8М, уплотнение - Viton (FKM), М/Ф</t>
  </si>
  <si>
    <t>4406-050-16</t>
  </si>
  <si>
    <t>Клапан обратный одностворчатый РАШВОРК 4406 DN050 PN16, корпус - CF8M, диск - CF8М, уплотнение - Viton (FKM), М/Ф</t>
  </si>
  <si>
    <t>4406-065-16</t>
  </si>
  <si>
    <t>Клапан обратный одностворчатый РАШВОРК 4406 DN065 PN16, корпус - CF8M, диск - CF8М, уплотнение - Viton (FKM), М/Ф</t>
  </si>
  <si>
    <t>4406-080-16</t>
  </si>
  <si>
    <t>Клапан обратный одностворчатый РАШВОРК 4406 DN080 PN16, корпус - CF8M, диск - CF8М, уплотнение - Viton (FKM), М/Ф</t>
  </si>
  <si>
    <t>4406-100-16</t>
  </si>
  <si>
    <t>Клапан обратный одностворчатый РАШВОРК 4406 DN100 PN16, корпус - CF8M, диск - CF8М, уплотнение - Viton (FKM), М/Ф</t>
  </si>
  <si>
    <t>4406-125-16</t>
  </si>
  <si>
    <t>Клапан обратный одностворчатый РАШВОРК 4406 DN125 PN16, корпус - CF8M, диск - CF8М, уплотнение - Viton (FKM), М/Ф</t>
  </si>
  <si>
    <t>4406-150-16</t>
  </si>
  <si>
    <t>Клапан обратный одностворчатый РАШВОРК 4406 DN150 PN16, корпус - CF8M, диск - CF8М, уплотнение - Viton (FKM), М/Ф</t>
  </si>
  <si>
    <t>4406-200-16</t>
  </si>
  <si>
    <t>Клапан обратный одностворчатый РАШВОРК 4406 DN200 PN16, корпус - CF8M, диск - CF8М, уплотнение - Viton (FKM), М/Ф</t>
  </si>
  <si>
    <t>4406-250-16</t>
  </si>
  <si>
    <t>Клапан обратный одностворчатый РАШВОРК 4406 DN250 PN16, корпус - CF8M, диск - CF8М, уплотнение - Viton (FKM), М/Ф</t>
  </si>
  <si>
    <t>4406-300-16</t>
  </si>
  <si>
    <t>Клапан обратный одностворчатый РАШВОРК 4406 DN300 PN16, корпус - CF8M, диск - CF8М, уплотнение - Viton (FKM), М/Ф</t>
  </si>
  <si>
    <t>РАШВОРК 487, Ф/Ф, PN16, GG25 / AlSI420 / Metal</t>
  </si>
  <si>
    <t>487-015-16</t>
  </si>
  <si>
    <t>Клапан обратный подъемный РАШВОРК 487-015-16, DN015, PN16, корпус - GJL-250 (GG25), диск - угл. сталь AISI420, седло - угл. сталь AISI420, Ф/Ф</t>
  </si>
  <si>
    <t>487-020-16</t>
  </si>
  <si>
    <t>Клапан обратный подъемный РАШВОРК 487-020-16, DN020, PN16, корпус - GJL-250 (GG25), диск - угл. сталь AISI420, седло - угл. сталь AISI420, Ф/Ф</t>
  </si>
  <si>
    <t>487-025-16</t>
  </si>
  <si>
    <t>Клапан обратный подъемный РАШВОРК 487-025-16, DN025, PN16, корпус - GJL-250 (GG25), диск - угл. сталь AISI420, седло - угл. сталь AISI420, Ф/Ф</t>
  </si>
  <si>
    <t>487-032-16</t>
  </si>
  <si>
    <t>Клапан обратный подъемный РАШВОРК 487-032-16, DN032, PN16, корпус - GJL-250 (GG25), диск - угл. сталь AISI420, седло - угл. сталь AISI420, Ф/Ф</t>
  </si>
  <si>
    <t>487-040-16</t>
  </si>
  <si>
    <t>Клапан обратный подъемный РАШВОРК 487-040-16, DN040, PN16, корпус - GJL-250 (GG25), диск - угл. сталь AISI420, седло - угл. сталь AISI420, Ф/Ф</t>
  </si>
  <si>
    <t>487-050-16</t>
  </si>
  <si>
    <t>Клапан обратный подъемный РАШВОРК 487-050-16, DN050, PN16, корпус - GJL-250 (GG25), диск - угл. сталь AISI420, седло - угл. сталь AISI420, Ф/Ф</t>
  </si>
  <si>
    <t>487-065-16</t>
  </si>
  <si>
    <t>Клапан обратный подъемный РАШВОРК 487-065-16, DN065, PN16, корпус - GJL-250 (GG25), диск - угл. сталь AISI420, седло - угл. сталь AISI420, Ф/Ф</t>
  </si>
  <si>
    <t>487-080-16</t>
  </si>
  <si>
    <t>Клапан обратный подъемный РАШВОРК 487-080-16, DN080, PN16, корпус - GJL-250 (GG25), диск - угл. сталь AISI420, седло - угл. сталь AISI420, Ф/Ф</t>
  </si>
  <si>
    <t>487-100-16</t>
  </si>
  <si>
    <t>Клапан обратный подъемный РАШВОРК 487-100-16, DN100, PN16, корпус - GJL-250 (GG25), диск - угл. сталь AISI420, седло - угл. сталь AISI420, Ф/Ф</t>
  </si>
  <si>
    <t>487-125-16</t>
  </si>
  <si>
    <t>Клапан обратный подъемный РАШВОРК 487-125-16, DN125, PN16, корпус - GJL-250 (GG25), диск - угл. сталь AISI420, седло - угл. сталь AISI420, Ф/Ф</t>
  </si>
  <si>
    <t>487-150-16</t>
  </si>
  <si>
    <t>Клапан обратный подъемный РАШВОРК 487-150-16, DN150, PN16, корпус - GJL-250 (GG25), диск - угл. сталь AISI420, седло - угл. сталь AISI420, Ф/Ф</t>
  </si>
  <si>
    <t>487-200-16</t>
  </si>
  <si>
    <t>Клапан обратный подъемный РАШВОРК 487-200-16, DN200, PN16, корпус - GJL-250 (GG25), диск - угл. сталь AISI420, седло - угл. сталь AISI420, Ф/Ф</t>
  </si>
  <si>
    <t>10 - Вентили</t>
  </si>
  <si>
    <t>315-015-16</t>
  </si>
  <si>
    <t>Вентиль запорный сальниковый РАШВОРК 315-015-16, DN015, PN16, корпус - GJL-250 (GG25), клапан - AISI420, уплотнение - AISI420, Ф/Ф, штурвал</t>
  </si>
  <si>
    <t>315-020-16</t>
  </si>
  <si>
    <t>Вентиль запорный сальниковый РАШВОРК 315-020-16, DN020, PN16, корпус - GJL-250 (GG25), клапан - AISI420, уплотнение - AISI420, Ф/Ф, штурвал</t>
  </si>
  <si>
    <t>315-025-16</t>
  </si>
  <si>
    <t>Вентиль запорный сальниковый РАШВОРК 315-025-16, DN025, PN16, корпус - GJL-250 (GG25), клапан - AISI420, уплотнение - AISI420, Ф/Ф, штурвал</t>
  </si>
  <si>
    <t>315-032-16</t>
  </si>
  <si>
    <t>Вентиль запорный сальниковый РАШВОРК 315-032-16, DN032, PN16, корпус - GJL-250 (GG25), клапан - AISI420, уплотнение - AISI420, Ф/Ф, штурвал</t>
  </si>
  <si>
    <t>315-040-16</t>
  </si>
  <si>
    <t>Вентиль запорный сальниковый РАШВОРК 315-040-16, DN040, PN16, корпус - GJL-250 (GG25), клапан - AISI420, уплотнение - AISI420, Ф/Ф, штурвал</t>
  </si>
  <si>
    <t>315-050-16</t>
  </si>
  <si>
    <t>Вентиль запорный сальниковый РАШВОРК 315-050-16, DN050, PN16, корпус - GJL-250 (GG25), клапан - AISI420, уплотнение - AISI420, Ф/Ф, штурвал</t>
  </si>
  <si>
    <t>315-065-16</t>
  </si>
  <si>
    <t>Вентиль запорный сальниковый РАШВОРК 315-065-16, DN065, PN16, корпус - GJL-250 (GG25), клапан - AISI420, уплотнение - AISI420, Ф/Ф, штурвал</t>
  </si>
  <si>
    <t>315-080-16</t>
  </si>
  <si>
    <t>Вентиль запорный сальниковый РАШВОРК 315-080-16, DN080, PN16, корпус - GJL-250 (GG25), клапан - AISI420, уплотнение - AISI420, Ф/Ф, штурвал</t>
  </si>
  <si>
    <t>315-100-16</t>
  </si>
  <si>
    <t>Вентиль запорный сальниковый РАШВОРК 315-100-16, DN100, PN16, корпус - GJL-250 (GG25), клапан - AISI420, уплотнение - AISI420, Ф/Ф, штурвал</t>
  </si>
  <si>
    <t>315-125-16</t>
  </si>
  <si>
    <t>Вентиль запорный сальниковый РАШВОРК 315-125-16, DN125, PN16, корпус - GJL-250 (GG25), клапан - AISI420, уплотнение - AISI420, Ф/Ф, штурвал</t>
  </si>
  <si>
    <t>315-150-16</t>
  </si>
  <si>
    <t>Вентиль запорный сальниковый РАШВОРК 315-150-16, DN150, PN16, корпус - GJL-250 (GG25), клапан - AISI420, уплотнение - AISI420, Ф/Ф, штурвал</t>
  </si>
  <si>
    <t>315-200-16</t>
  </si>
  <si>
    <t>Вентиль запорный сальниковый РАШВОРК 315-200-16, DN200, PN16, корпус - GJL-250 (GG25), клапан - AISI420, уплотнение - AISI420, Ф/Ф, штурвал</t>
  </si>
  <si>
    <t>315-250-16</t>
  </si>
  <si>
    <t>Вентиль запорный сальниковый РАШВОРК 315-250-16, DN250, PN16, корпус - GJL-250 (GG25), клапан - AISI420, уплотнение - AISI420, Ф/Ф, штурвал</t>
  </si>
  <si>
    <t>315-300-16</t>
  </si>
  <si>
    <t>Вентиль запорный сальниковый РАШВОРК 315-300-16, DN300, PN16, корпус - GJL-250 (GG25), клапан - AISI420, уплотнение - AISI420, Ф/Ф, штурвал</t>
  </si>
  <si>
    <t>334-015-16</t>
  </si>
  <si>
    <t>Вентиль запорный сильфонный РАШВОРК 334-015-16, DN015, PN16, корпус - GJL-250 (GG25), клапан - AISI420, уплотнение - AISI420, Ф/Ф, штурвал</t>
  </si>
  <si>
    <t>334-020-16</t>
  </si>
  <si>
    <t>Вентиль запорный сильфонный РАШВОРК 334-020-16, DN020, PN16, корпус - GJL-250 (GG25), клапан - AISI420, уплотнение - AISI420, Ф/Ф, штурвал</t>
  </si>
  <si>
    <t>334-025-16</t>
  </si>
  <si>
    <t>Вентиль запорный сильфонный РАШВОРК 334-025-16, DN025, PN16, корпус - GJL-250 (GG25), клапан - AISI420, уплотнение - AISI420, Ф/Ф, штурвал</t>
  </si>
  <si>
    <t>334-032-16</t>
  </si>
  <si>
    <t>Вентиль запорный сильфонный РАШВОРК 334-032-16, DN032, PN16, корпус - GJL-250 (GG25), клапан - AISI420, уплотнение - AISI420, Ф/Ф, штурвал</t>
  </si>
  <si>
    <t>334-040-16</t>
  </si>
  <si>
    <t>Вентиль запорный сильфонный РАШВОРК 334-040-16, DN040, PN16, корпус - GJL-250 (GG25), клапан - AISI420, уплотнение - AISI420, Ф/Ф, штурвал</t>
  </si>
  <si>
    <t>334-050-16</t>
  </si>
  <si>
    <t>Вентиль запорный сильфонный РАШВОРК 334-050-16, DN050, PN16, корпус - GJL-250 (GG25), клапан - AISI420, уплотнение - AISI420, Ф/Ф, штурвал</t>
  </si>
  <si>
    <t>334-065-16</t>
  </si>
  <si>
    <t>Вентиль запорный сильфонный РАШВОРК 334-065-16, DN065, PN16, корпус - GJL-250 (GG25), клапан - AISI420, уплотнение - AISI420, Ф/Ф, штурвал</t>
  </si>
  <si>
    <t>334-080-16</t>
  </si>
  <si>
    <t>Вентиль запорный сильфонный РАШВОРК 334-080-16, DN080, PN16, корпус - GJL-250 (GG25), клапан - AISI420, уплотнение - AISI420, Ф/Ф, штурвал</t>
  </si>
  <si>
    <t>334-100-16</t>
  </si>
  <si>
    <t>Вентиль запорный сильфонный РАШВОРК 334-100-16, DN100, PN16, корпус - GJL-250 (GG25), клапан - AISI420, уплотнение - AISI420, Ф/Ф, штурвал</t>
  </si>
  <si>
    <t>334-125-16</t>
  </si>
  <si>
    <t>Вентиль запорный сильфонный РАШВОРК 334-125-16, DN125, PN16, корпус - GJL-250 (GG25), клапан - AISI420, уплотнение - AISI420, Ф/Ф, штурвал</t>
  </si>
  <si>
    <t>334-150-16</t>
  </si>
  <si>
    <t>Вентиль запорный сильфонный РАШВОРК 334-150-16, DN150, PN16, корпус - GJL-250 (GG25), клапан - AISI420, уплотнение - AISI420, Ф/Ф, штурвал</t>
  </si>
  <si>
    <t>334-200-16</t>
  </si>
  <si>
    <t>Вентиль запорный сильфонный РАШВОРК 334-200-16, DN200, PN16, корпус - GJL-250 (GG25), клапан - AISI420, уплотнение - AISI420, Ф/Ф, штурвал</t>
  </si>
  <si>
    <t>334-250-16</t>
  </si>
  <si>
    <t>Вентиль запорный сильфонный РАШВОРК 334-250-16, DN250, PN16, корпус - GJL-250 (GG25), клапан - AISI420, уплотнение - AISI420, Ф/Ф, штурвал</t>
  </si>
  <si>
    <t>334-300-16</t>
  </si>
  <si>
    <t>Вентиль запорный сильфонный РАШВОРК 334-300-16, DN300, PN16, корпус - GJL-250 (GG25), клапан - AISI420, уплотнение - AISI420, Ф/Ф, штурвал</t>
  </si>
  <si>
    <t>13 - Электроприводы</t>
  </si>
  <si>
    <t>900-220-150</t>
  </si>
  <si>
    <t>Привод электрический РАШВОРК 900-220-0150, 220В, 150Нм, F05/F07, муфта 17х17мм, IP67, 30сек</t>
  </si>
  <si>
    <t>900-220-200</t>
  </si>
  <si>
    <t>Привод электрический РАШВОРК 900-220-0200, 220В, 200Нм, F10/F12, муфта 22х22мм, IP67, 30сек</t>
  </si>
  <si>
    <t>900-220-600</t>
  </si>
  <si>
    <t>Привод электрический РАШВОРК 900-220-0600, 220В, 600Нм, F10/F12, муфта 27х27мм, IP67, 40сек</t>
  </si>
  <si>
    <t>900-220-1000</t>
  </si>
  <si>
    <t>Привод электрический РАШВОРК 900-220-1000, 220В, 1000Нм, F10/F12, муфта 27х27мм, IP67, 40сек</t>
  </si>
  <si>
    <t>906-024-0030</t>
  </si>
  <si>
    <t>Привод электрический РАШВОРК 906-024-0030, 24В, 30Нм, F03/F04/F05, муфта 11х11мм, IP67, 20сек</t>
  </si>
  <si>
    <t>906-024-0050</t>
  </si>
  <si>
    <t>Привод электрический РАШВОРК 906-024-0050, 24В, 50Нм, F05/F07, муфта 14х14мм, IP67, 30сек</t>
  </si>
  <si>
    <t>906-024-0080</t>
  </si>
  <si>
    <t>Привод электрический РАШВОРК 906-024-0080, 24В, 80Нм, F05/F07, муфта 14х14мм, IP67, 30сек</t>
  </si>
  <si>
    <t>906-024-0150</t>
  </si>
  <si>
    <t>Привод электрический РАШВОРК 906-024-0150, 24В, 150Нм, F05/F07, муфта 17х17мм, IP67, 30сек</t>
  </si>
  <si>
    <t>906-024-0200</t>
  </si>
  <si>
    <t>Привод электрический РАШВОРК 906-024-0200, 24В, 200Нм, F10/F12, муфта 22х22мм, IP67, 30сек</t>
  </si>
  <si>
    <t>906-024-0300</t>
  </si>
  <si>
    <t>Привод электрический РАШВОРК 906-024-0300, 24В, 300Нм, F10/F12, муфта 22х22мм, IP67, 30сек</t>
  </si>
  <si>
    <t>906-024-0400</t>
  </si>
  <si>
    <t>Привод электрический РАШВОРК 906-024-0400, 24В, 400Нм, F10/F12, муфта 22х22мм, IP67, 30сек</t>
  </si>
  <si>
    <t>906-024-0600</t>
  </si>
  <si>
    <t>Привод электрический РАШВОРК 906-024-0600, 24В, 600Нм, F10/F12, муфта 27х27мм, IP67, 40сек</t>
  </si>
  <si>
    <t>906-024-1000</t>
  </si>
  <si>
    <t>Привод электрический РАШВОРК 906-024-1000, 24В, 1000Нм, F10/F12, муфта 27х27мм, IP67, 40сек</t>
  </si>
  <si>
    <t>Арматура Рашворк(Россия)</t>
  </si>
  <si>
    <t>РАШВОРК</t>
  </si>
  <si>
    <t>Арматура Рашворк ( РОССИЯ)</t>
  </si>
  <si>
    <t>Краны шаровые ALSO серия GAS фланец/фланец, редуцированные из стали 20</t>
  </si>
  <si>
    <t>Краны шаровые ALSO серия GAS</t>
  </si>
  <si>
    <t>КШ.Ф.GAS.015.40-01</t>
  </si>
  <si>
    <t>КШ.Ф.GAS.020.40-01</t>
  </si>
  <si>
    <t>КШ.Ф.GAS.025.40-01</t>
  </si>
  <si>
    <t>КШ.Ф.GAS.032.40-01</t>
  </si>
  <si>
    <t>КШ.Ф.GAS.040.40-01</t>
  </si>
  <si>
    <t>КШ.Ф.GAS.050.40-01</t>
  </si>
  <si>
    <t>КШ.Ф.GAS.065.16-01</t>
  </si>
  <si>
    <t>КШ.Ф.GAS.065.25-01</t>
  </si>
  <si>
    <t>КШ.Ф.GAS.080.16-01</t>
  </si>
  <si>
    <t>КШ.Ф.GAS.080.25-01</t>
  </si>
  <si>
    <t>КШ.Ф.GAS.100.16-01</t>
  </si>
  <si>
    <t>КШ.Ф.GAS.100.25-01</t>
  </si>
  <si>
    <t>КШ.Ф.GAS.125.16-01</t>
  </si>
  <si>
    <t>КШ.Ф.GAS.125.25-01</t>
  </si>
  <si>
    <t>КШ.Ф.GAS.150.16-01</t>
  </si>
  <si>
    <t>КШ.Ф.GAS.150.25-01</t>
  </si>
  <si>
    <t>КШ.Ф.GAS.200.16-01</t>
  </si>
  <si>
    <t>КШ.Ф.GAS.200.25-01</t>
  </si>
  <si>
    <t>КШ.Ф.GAS.250.16-01</t>
  </si>
  <si>
    <t>КШ.Ф.GAS.250.25-01</t>
  </si>
  <si>
    <t>Краны шаровые ALSO серия GAS сварка/сварка, редуцированные из стали 20</t>
  </si>
  <si>
    <t>КШ.П.GAS.015.40-01</t>
  </si>
  <si>
    <t>КШ.П.GAS.020.40-01</t>
  </si>
  <si>
    <t>КШ.П.GAS.025.40-01</t>
  </si>
  <si>
    <t>КШ.П.GAS.032.40-01</t>
  </si>
  <si>
    <t>КШ.П.GAS.040.40-01</t>
  </si>
  <si>
    <t>КШ.П.GAS.050.40-01</t>
  </si>
  <si>
    <t>КШ.П.GAS.065.25-01</t>
  </si>
  <si>
    <t>КШ.П.GAS.080.25-01</t>
  </si>
  <si>
    <t>КШ.П.GAS.100.25-01</t>
  </si>
  <si>
    <t>КШ.П.GAS.125.25-01</t>
  </si>
  <si>
    <t>КШ.П.GAS.150.25-01</t>
  </si>
  <si>
    <t>КШ.П.GAS.200.25-01</t>
  </si>
  <si>
    <t>КШ.П.GAS.250.25-01</t>
  </si>
  <si>
    <t>Тип присоединения</t>
  </si>
  <si>
    <t>фланец/фланец</t>
  </si>
  <si>
    <t xml:space="preserve">сварка/сварка </t>
  </si>
  <si>
    <t>Клапан ручной балансировочный запорно-регулирующий  TRIM.BY, Тmin=-10°C, Tmax = 120°C,</t>
  </si>
  <si>
    <t>PN16,
G1/2</t>
  </si>
  <si>
    <t>BY-50007015</t>
  </si>
  <si>
    <t>PN16,
G3/4</t>
  </si>
  <si>
    <t>BY-50007020</t>
  </si>
  <si>
    <t>Номенклатура</t>
  </si>
  <si>
    <t>РОЗНИЦА С НДС, Руб.</t>
  </si>
  <si>
    <t>Фильтры сетчатые чугунные фланцевые типа ФСФ</t>
  </si>
  <si>
    <t>Фильтр чугунный сетчатый ФСФ Ду 50 Ру16 фл</t>
  </si>
  <si>
    <t>Фильтр чугунный сетчатый ФСФ Ду 65 Ру16 фл</t>
  </si>
  <si>
    <t>Фильтр чугунный сетчатый ФСФ Ду 80 Ру16 фл</t>
  </si>
  <si>
    <t>Фильтр чугунный сетчатый ФСФ Ду100 Ру16 фл</t>
  </si>
  <si>
    <t>Фильтр чугунный сетчатый ФСФ Ду125 Ру16 фл</t>
  </si>
  <si>
    <t>Фильтр чугунный сетчатый ФСФ Ду150 Ру16 фл</t>
  </si>
  <si>
    <t>Фильтр чугунный сетчатый ФСФ Ду200 Ру16 фл</t>
  </si>
  <si>
    <t>Фильтр чугунный сетчатый ФСФ Ду250 Ру16 фл</t>
  </si>
  <si>
    <t>Фильтры магнитные чугунные фланцевые типа ФМФ</t>
  </si>
  <si>
    <t>Фильтр магнитный фланцевый ФМФ Ду 50 Ру16 фл</t>
  </si>
  <si>
    <t>Фильтр магнитный фланцевый ФМФ Ду 65 Ру16 фл</t>
  </si>
  <si>
    <t>Фильтр магнитный фланцевый ФМФ Ду 80 Ру16 фл</t>
  </si>
  <si>
    <t>Фильтр магнитный фланцевый ФМФ Ду100 Ру16 фл</t>
  </si>
  <si>
    <t>Фильтр магнитный фланцевый ФМФ Ду125 Ру16 фл</t>
  </si>
  <si>
    <t>Фильтр магнитный фланцевый ФМФ Ду150 Ру16 фл</t>
  </si>
  <si>
    <t>Фильтр магнитный фланцевый ФМФ Ду200 Ру16 фл</t>
  </si>
  <si>
    <t>Фильтр магнитный фланцевый ФМФ Ду250 Ру16 фл</t>
  </si>
  <si>
    <t>Фильтр магнитный фланцевый ФМФ Ду300 Ру16 фл</t>
  </si>
  <si>
    <t>.03.Задвижки фланцевые</t>
  </si>
  <si>
    <t>.01.Задвижки чугунные с обрезиненным клином 30ч39р (аналог МЗВ) латунная гайка</t>
  </si>
  <si>
    <t>30ч39р Задвижка аналог МЗВ Ду 50 Ру16 латунная гайка, шток нж</t>
  </si>
  <si>
    <t>30ч39р Задвижка аналог МЗВ Ду 65 Ру16 латунная гайка, шток нж</t>
  </si>
  <si>
    <t>30ч39р Задвижка аналог МЗВ Ду 80 Ру16 латунная гайка, шток нж</t>
  </si>
  <si>
    <t>30ч39р Задвижка аналог МЗВ Ду100 Ру16 латунная гайка, шток нж</t>
  </si>
  <si>
    <t>30ч39р Задвижка аналог МЗВ Ду125 Ру16 латунная гайка, шток нж</t>
  </si>
  <si>
    <t>30ч39р Задвижка аналог МЗВ Ду150 Ру16 латунная гайка, шток нж</t>
  </si>
  <si>
    <t>30ч39р Задвижка аналог МЗВ Ду200 Ру16 латунная гайка, шток нж</t>
  </si>
  <si>
    <t>30ч39р Задвижка аналог МЗВ Ду250 Ру16 латунная гайка, шток нж</t>
  </si>
  <si>
    <t>30ч39р Задвижка аналог МЗВ Ду300 Ру16 латунная гайка, шток нж</t>
  </si>
  <si>
    <t>30ч39р Задвижка аналог МЗВ Ду350 Ру16</t>
  </si>
  <si>
    <t>30ч39р Задвижка аналог МЗВ Ду400 Ру16</t>
  </si>
  <si>
    <t>30ч39р Задвижка аналог МЗВ Ду500 Ру16</t>
  </si>
  <si>
    <t>30ч39р Задвижка аналог МЗВ Ду600 Ру16</t>
  </si>
  <si>
    <t xml:space="preserve">30ч39р Задвижка аналог МЗВ Ду700 Ру16 </t>
  </si>
  <si>
    <t>30ч39р Задвижка аналог МЗВ Ду200 Ру10 латунная гайка, шток нж</t>
  </si>
  <si>
    <t>30ч39р Задвижка аналог МЗВ Ду250 Ру10 латунная гайка, шток нж</t>
  </si>
  <si>
    <t>30ч39р Задвижка аналог МЗВ Ду300 Ру10 латунная гайка, шток нж</t>
  </si>
  <si>
    <t>30ч39р Задвижка аналог МЗВ Ду350 Ру10</t>
  </si>
  <si>
    <t>30ч39р Задвижка аналог МЗВ Ду400 Ру10</t>
  </si>
  <si>
    <t>30ч39р Задвижка аналог МЗВ Ду500 Ру10</t>
  </si>
  <si>
    <t>30ч39р Задвижка аналог МЗВ Ду600 Ру10</t>
  </si>
  <si>
    <t xml:space="preserve">30ч39р Задвижка аналог МЗВ Ду700 Ру10 </t>
  </si>
  <si>
    <t>30ч39р Задвижка аналог МЗВ Ду700 Ру16 с редуктором</t>
  </si>
  <si>
    <t>30ч39р Задвижка аналог МЗВ Ду800 Ру16 с редуктором</t>
  </si>
  <si>
    <t>30ч39рЗадвижка аналог МЗВ Ду1000 Ру16 с редуктором</t>
  </si>
  <si>
    <t>30ч39рЗадвижка аналог МЗВ Ду1200 Ру16 с редуктором</t>
  </si>
  <si>
    <t>30ч39р Задвижка аналог МЗВ Ду700 Ру10 с редуктором</t>
  </si>
  <si>
    <t>30ч39р Задвижка аналог МЗВ Ду800 Ру10 с редуктором</t>
  </si>
  <si>
    <t>30ч39рЗадвижка аналог МЗВ Ду1000 Ру10 с редуктором</t>
  </si>
  <si>
    <t>30ч39рЗадвижка аналог МЗВ Ду1200 Ру10 с редуктором</t>
  </si>
  <si>
    <t xml:space="preserve">.02.Задвижки чугунные с обрезиненным клином 30ч39р (аналог МЗВ) </t>
  </si>
  <si>
    <t>Задвижка чугунная 30ч39р аналог МЗВ Ду 50 Ру16 XKprom</t>
  </si>
  <si>
    <t>Задвижка чугунная 30ч39р аналог МЗВ Ду 65 Ру16 XKprom</t>
  </si>
  <si>
    <t>Задвижка чугунная 30ч39р аналог МЗВ Ду 80 Ру16 XKprom</t>
  </si>
  <si>
    <t>Задвижка чугунная 30ч39р аналог МЗВ Ду100 Ру16 XKprom</t>
  </si>
  <si>
    <t>Задвижка чугунная 30ч39р аналог МЗВ Ду125 Ру16 XKprom</t>
  </si>
  <si>
    <t>Задвижка чугунная 30ч39р аналог МЗВ Ду150 Ру16 XKprom</t>
  </si>
  <si>
    <t>Задвижка чугунная 30ч39р аналог МЗВ Ду200 Ру16 XKprom</t>
  </si>
  <si>
    <t>Задвижка чугунная 30ч39р аналог МЗВ Ду250 Ру16 XKprom</t>
  </si>
  <si>
    <t>Задвижка чугунная 30ч39р аналог МЗВ Ду300 Ру16 XKprom</t>
  </si>
  <si>
    <t>Задвижка чугунная 30ч39р аналог МЗВ Ду200 Ру10 XKprom</t>
  </si>
  <si>
    <t>Задвижка чугунная 30ч39р аналог МЗВ Ду250 Ру10 XKprom</t>
  </si>
  <si>
    <t>Задвижка чугунная 30ч39р аналог МЗВ Ду300 Ру10 XKprom</t>
  </si>
  <si>
    <t>Затворы дисковые поворотные</t>
  </si>
  <si>
    <t>ЗДП чугунные ручные с чугунным диском</t>
  </si>
  <si>
    <t>Затвор дисковый поворотный Ду 40 Ру16 межфланцевый</t>
  </si>
  <si>
    <t>Затвор дисковый поворотный Ду 50 Ру16 межфланцевый</t>
  </si>
  <si>
    <t>Затвор дисковый поворотный Ду 65 Ру16 межфланцевый</t>
  </si>
  <si>
    <t>Затвор дисковый поворотный Ду 80 Ру16 межфланцевый</t>
  </si>
  <si>
    <t>Затвор дисковый поворотный Ду100 Ру16 межфланцевый</t>
  </si>
  <si>
    <t>Затвор дисковый поворотный Ду125 Ру16 межфланцевый</t>
  </si>
  <si>
    <t>Затвор дисковый поворотный Ду150 Ру16 межфланцевый</t>
  </si>
  <si>
    <t>Затвор дисковый поворотный Ду200 Ру16 межфланцевый</t>
  </si>
  <si>
    <t>Затвор дисковый поворотный Ду250 Ру16 межфланцевый</t>
  </si>
  <si>
    <t>Затвор дисковый поворотный Ду300 Ру16 с редуктором межфл</t>
  </si>
  <si>
    <t>ЗДП чугунные ручные с нержавеющим диском</t>
  </si>
  <si>
    <t>Затвор дисковый поворотный Ду 50 Ру16 межфланцевый диск НЖ</t>
  </si>
  <si>
    <t>Затвор дисковый поворотный Ду 65 Ру16 межфланцевый диск НЖ</t>
  </si>
  <si>
    <t>Затвор дисковый поворотный Ду 80 Ру16 межфланцевый диск НЖ</t>
  </si>
  <si>
    <t>Затвор дисковый поворотный Ду 100 Ру16 межфланцевый диск НЖ</t>
  </si>
  <si>
    <t>Затвор дисковый поворотный Ду 125 Ру16 межфланцевый диск НЖ</t>
  </si>
  <si>
    <t>Затвор дисковый поворотный Ду 150 Ру16 межфланцевый диск НЖ</t>
  </si>
  <si>
    <t>Затвор дисковый поворотный Ду 200 Ру16 межфланцевый диск НЖ</t>
  </si>
  <si>
    <t>Затвор дисковый поворотный Ду 250 Ру16 межфланцевый диск НЖ</t>
  </si>
  <si>
    <t>Затвор дисковый поворотный Ду 300 Ру16 межфланцевый диск НЖ с редуктором</t>
  </si>
  <si>
    <t>ЗДП чугунные с электроприводом</t>
  </si>
  <si>
    <t>ЗДП с чугунным диском и электроприводом 220В Ду 50 Ру16</t>
  </si>
  <si>
    <t>ЗДП с чугунным диском и электроприводом 220В Ду 65 Ру16</t>
  </si>
  <si>
    <t>ЗДП с чугунным диском и электроприводом 220В Ду 80 Ру16</t>
  </si>
  <si>
    <t>ЗДП с чугунным диском и электроприводом 220В Ду100 Ру16</t>
  </si>
  <si>
    <t>ЗДП с чугунным диском и электроприводом 220В Ду125 Ру16</t>
  </si>
  <si>
    <t>ЗДП с чугунным диском и электроприводом 220В Ду150 Ру16</t>
  </si>
  <si>
    <t>ЗДП с чугунным диском и электроприводом 220В Ду200 Ру16</t>
  </si>
  <si>
    <t>Клапаны обратные</t>
  </si>
  <si>
    <t>Клапаны обратные чугунные межфланцевые Китай</t>
  </si>
  <si>
    <t>Клапан обратный чугунный двухстворчатый межфланцевый  DN40 PN16</t>
  </si>
  <si>
    <t>Клапан обратный чугунный двухстворчатый межфланцевый  DN50 PN16</t>
  </si>
  <si>
    <t>Клапан обратный чугунный двухстворчатый межфланцевый  DN65 PN16</t>
  </si>
  <si>
    <t>Клапан обратный чугунный двухстворчатый межфланцевый  DN80 PN16</t>
  </si>
  <si>
    <t>Клапан обратный чугунный двухстворчатый межфланцевый DN100 PN16</t>
  </si>
  <si>
    <t>Клапан обратный чугунный двухстворчатый межфланцевый DN125 PN16</t>
  </si>
  <si>
    <t>Клапан обратный чугунный двухстворчатый межфланцевый DN150 PN16</t>
  </si>
  <si>
    <t>Клапан обратный чугунный двухстворчатый межфланцевый DN200 PN16</t>
  </si>
  <si>
    <t>Клапан обратный чугунный двухстворчатый межфланцевый DN250 PN16</t>
  </si>
  <si>
    <t>Клапан обратный чугунный двухстворчатый межфланцевый DN300 PN16</t>
  </si>
  <si>
    <t>Клапан обратный чугунный двухстворчатый межфланцевый DN400 PN16</t>
  </si>
  <si>
    <t>Клапан обратный чугунный двухстворчатый межфланцевый DN500 PN16</t>
  </si>
  <si>
    <t>Виброкомпенсаторы фланцевые</t>
  </si>
  <si>
    <t>Компенсатор фланцевый EPDM DN  32 PN16</t>
  </si>
  <si>
    <t>Компенсатор фланцевый EPDM DN  40 PN16</t>
  </si>
  <si>
    <t>Компенсатор фланцевый EPDM DN  50 PN16</t>
  </si>
  <si>
    <t>Компенсатор фланцевый EPDM DN  65 PN16</t>
  </si>
  <si>
    <t>Компенсатор фланцевый EPDM DN  80 PN16</t>
  </si>
  <si>
    <t>Компенсатор фланцевый EPDM DN 100 PN16 К</t>
  </si>
  <si>
    <t>Компенсатор фланцевый EPDM DN 125 PN16 К</t>
  </si>
  <si>
    <t>Компенсатор фланцевый EPDM DN 150 PN16 К</t>
  </si>
  <si>
    <t>Компенсатор фланцевый EPDM DN 200 PN16 (Р)</t>
  </si>
  <si>
    <t>Арматура Китай</t>
  </si>
  <si>
    <t>Чугунная Арматура (Китай)</t>
  </si>
  <si>
    <t>БЭФ-Урал</t>
  </si>
  <si>
    <t>Поэтажные коллектора Бэф-Урал (Россия)</t>
  </si>
  <si>
    <t>Istratex</t>
  </si>
  <si>
    <t>Istratex- насосное оборудование</t>
  </si>
  <si>
    <t>Промышленные насосы ISTRATEX  (Россия)</t>
  </si>
  <si>
    <t>Наименование Истратех</t>
  </si>
  <si>
    <t>Вид насоса</t>
  </si>
  <si>
    <t>Напряжение, В</t>
  </si>
  <si>
    <t xml:space="preserve">Мощность, кВт </t>
  </si>
  <si>
    <t>Класс защиты</t>
  </si>
  <si>
    <t>S74111001</t>
  </si>
  <si>
    <t>BM 1-2A A-D-E-HQQE-A</t>
  </si>
  <si>
    <t>Вертикальный, многоступенчатый.</t>
  </si>
  <si>
    <t>3х380, 50 Гц</t>
  </si>
  <si>
    <t>IP55</t>
  </si>
  <si>
    <t>S74111002</t>
  </si>
  <si>
    <t>BM 1-3A A-D-E-HQQE-A</t>
  </si>
  <si>
    <t>Вертикальный, многоступенчатый</t>
  </si>
  <si>
    <t>S74111003</t>
  </si>
  <si>
    <t>BM 1-4A A-D-E-HQQE-A</t>
  </si>
  <si>
    <t>S74111004</t>
  </si>
  <si>
    <t>BM 1-5A A-D-E-HQQE-A</t>
  </si>
  <si>
    <t>S74111005</t>
  </si>
  <si>
    <t>BM 1-6A A-D-E-HQQE-A</t>
  </si>
  <si>
    <t>S74111006</t>
  </si>
  <si>
    <t>BM 1-7A A-D-E-HQQE-A</t>
  </si>
  <si>
    <t>S74111007</t>
  </si>
  <si>
    <t>BM 1-8A A-D-E-HQQE-A</t>
  </si>
  <si>
    <t>S74111008</t>
  </si>
  <si>
    <t>BM 1-9A A-D-E-HQQE-A</t>
  </si>
  <si>
    <t>S74111009</t>
  </si>
  <si>
    <t>BM 1-10A A-D-E-HQQE-A</t>
  </si>
  <si>
    <t>S74111010</t>
  </si>
  <si>
    <t>BM 1-11A A-D-E-HQQE-A</t>
  </si>
  <si>
    <t>S74111011</t>
  </si>
  <si>
    <t>BM 1-12A A-D-E-HQQE-A</t>
  </si>
  <si>
    <t>S74111012</t>
  </si>
  <si>
    <t>BM 1-13A A-D-E-HQQE-A</t>
  </si>
  <si>
    <t>S74111013</t>
  </si>
  <si>
    <t>BM 1-15A A-D-E-HQQE-A</t>
  </si>
  <si>
    <t>S74111014</t>
  </si>
  <si>
    <t>BM 1-17A A-D-E-HQQE-A</t>
  </si>
  <si>
    <t>S74111015</t>
  </si>
  <si>
    <t>BM 1-19A A-D-E-HQQE-A</t>
  </si>
  <si>
    <t>S74111016</t>
  </si>
  <si>
    <t>BM 1-21A A-D-E-HQQE-A</t>
  </si>
  <si>
    <t>S74111017</t>
  </si>
  <si>
    <t>BM 1-23A A-D-E-HQQE-A</t>
  </si>
  <si>
    <t>S74111018</t>
  </si>
  <si>
    <t>BM 1-25A A-D-E-HQQE-A</t>
  </si>
  <si>
    <t>Наименование "Истратех"</t>
  </si>
  <si>
    <t>Напряжение питания, В</t>
  </si>
  <si>
    <t>Насосная станция пожаротушения</t>
  </si>
  <si>
    <t>IP54</t>
  </si>
  <si>
    <t>S75211013</t>
  </si>
  <si>
    <t>HC-FS-V 1/1 BM 15-1A G1-B-80-16</t>
  </si>
  <si>
    <t>S75211014</t>
  </si>
  <si>
    <t>HC-FS-V 1/1 BM 15-2A G1-B-80-16</t>
  </si>
  <si>
    <t>S75211015</t>
  </si>
  <si>
    <t>HC-FS-V 1/1 BM 15-3A G1-B-80-16</t>
  </si>
  <si>
    <t>S75211016</t>
  </si>
  <si>
    <t>HC-FS-V 1/1 BM 15-4A G1-B-80-16</t>
  </si>
  <si>
    <t>S75211017</t>
  </si>
  <si>
    <t>HC-FS-V 1/1 BM 15-5A G1-B-80-16</t>
  </si>
  <si>
    <t>S75211018</t>
  </si>
  <si>
    <t>HC-FS-V 1/1 BM 15-6A G1-B-80-16</t>
  </si>
  <si>
    <t>S75211019</t>
  </si>
  <si>
    <t>HC-FS-V 1/1 BM 15-7A G1-B-80-16</t>
  </si>
  <si>
    <t>S75211020</t>
  </si>
  <si>
    <t>HC-FS-V 1/1 BM 15-8A G1-B-80-16</t>
  </si>
  <si>
    <t>S75211021</t>
  </si>
  <si>
    <t>HC-FS-V 1/1 BM 15-9A G1-B-80-16</t>
  </si>
  <si>
    <t>S75211022</t>
  </si>
  <si>
    <t>HC-FS-V 1/1 BM 15-10A G1-B-80-16</t>
  </si>
  <si>
    <t>S75211023</t>
  </si>
  <si>
    <t>HC-FS-V 1/1 BM 20-1A G1-B-80-16</t>
  </si>
  <si>
    <t>S75211024</t>
  </si>
  <si>
    <t>HC-FS-V 1/1 BM 20-2A G1-B-80-16</t>
  </si>
  <si>
    <t>S75211025</t>
  </si>
  <si>
    <t>HC-FS-V 1/1 BM 20-3A G1-B-80-16</t>
  </si>
  <si>
    <t>S75211026</t>
  </si>
  <si>
    <t>HC-FS-V 1/1 BM 20-4A G1-B-80-16</t>
  </si>
  <si>
    <t>S75211027</t>
  </si>
  <si>
    <t>HC-FS-V 1/1 BM 20-5A G1-B-80-16</t>
  </si>
  <si>
    <t>S75211028</t>
  </si>
  <si>
    <t>HC-FS-V 1/1 BM 20-6A G1-B-80-16</t>
  </si>
  <si>
    <t>Вертикальные, многоступенчатые насосы</t>
  </si>
  <si>
    <t>S75111001</t>
  </si>
  <si>
    <t>HC-ME 2 BME 1-2A G1-B-R-50-16-A</t>
  </si>
  <si>
    <t xml:space="preserve">Установка повышения давления </t>
  </si>
  <si>
    <t>S75111002</t>
  </si>
  <si>
    <t>HC-ME 2 BME 1-3A G1-B-R-50-16-A</t>
  </si>
  <si>
    <t>S75111003</t>
  </si>
  <si>
    <t>HC-ME 2 BME 1-4A G1-B-R-50-16-A</t>
  </si>
  <si>
    <t>S75111004</t>
  </si>
  <si>
    <t>HC-ME 2 BME 1-5A G1-B-R-50-16-A</t>
  </si>
  <si>
    <t>S75111005</t>
  </si>
  <si>
    <t>HC-ME 2 BME 1-6A G1-B-R-50-16-A</t>
  </si>
  <si>
    <t>S75111006</t>
  </si>
  <si>
    <t>HC-ME 2 BME 1-7A G1-B-R-50-16-A</t>
  </si>
  <si>
    <t>S75111007</t>
  </si>
  <si>
    <t>HC-ME 2 BME 1-8A G1-B-R-50-16-A</t>
  </si>
  <si>
    <t>S75111008</t>
  </si>
  <si>
    <t>HC-ME 2 BME 1-9A G1-B-R-50-16-A</t>
  </si>
  <si>
    <t>S75111009</t>
  </si>
  <si>
    <t>HC-ME 2 BME 1-10A G1-B-R-50-16-A</t>
  </si>
  <si>
    <t>S75111010</t>
  </si>
  <si>
    <t>HC-ME 2 BME 1-11A G1-B-R-50-16-A</t>
  </si>
  <si>
    <t>S75111011</t>
  </si>
  <si>
    <t>HC-ME 2 BME 1-12A G1-B-R-50-16-A</t>
  </si>
  <si>
    <t>S75111012</t>
  </si>
  <si>
    <t>HC-ME 2 BME 1-13A G1-B-R-50-16-A</t>
  </si>
  <si>
    <t>S75111013</t>
  </si>
  <si>
    <t>HC-ME 2 BME 1-15A G1-B-R-50-16-A</t>
  </si>
  <si>
    <t>S75111014</t>
  </si>
  <si>
    <t>HC-ME 2 BME 1-17A G1-B-R-50-16-A</t>
  </si>
  <si>
    <t>S75111015</t>
  </si>
  <si>
    <t>HC-ME 2 BME 1-19A G1-B-R-50-16-A</t>
  </si>
  <si>
    <t>S75111016</t>
  </si>
  <si>
    <t>HC-ME 2 BME 1-21A G1-B-R-50-16-A</t>
  </si>
  <si>
    <t>S75111017</t>
  </si>
  <si>
    <t>HC-ME 2 BME 1-23A G1-B-R-50-16-A</t>
  </si>
  <si>
    <t xml:space="preserve">Установки повышения давления </t>
  </si>
  <si>
    <t>-</t>
  </si>
  <si>
    <t xml:space="preserve">КПСР </t>
  </si>
  <si>
    <t>КССР трехходовые смесительные  рег. клапаны с приводом</t>
  </si>
  <si>
    <t>Трехходовые смесительные регулирующие клапаны для систем отопления, холодоснабжения</t>
  </si>
  <si>
    <t>Изображение</t>
  </si>
  <si>
    <t>Исполнение</t>
  </si>
  <si>
    <t xml:space="preserve">Kvs </t>
  </si>
  <si>
    <t>Конструкция</t>
  </si>
  <si>
    <t>Сигнал управления</t>
  </si>
  <si>
    <t>Сигнал обр. связи</t>
  </si>
  <si>
    <t>Цена руб. с НДС</t>
  </si>
  <si>
    <t>Комплект: клапан регулирующий трехходовой Tmax = 150°C, PN16, корпус чугун + Электропривод TW-500(макс. приводное усилие 550Н)</t>
  </si>
  <si>
    <t>Регулирующий</t>
  </si>
  <si>
    <t>Фланцевый</t>
  </si>
  <si>
    <t>Смесительный</t>
  </si>
  <si>
    <t>3-поз./ управление 0-10В или 4-20мА</t>
  </si>
  <si>
    <t>0-10В/4-20 мА</t>
  </si>
  <si>
    <t>2.111.100.0015.9.1.4001</t>
  </si>
  <si>
    <t>2.111.100.020.10.1.4001</t>
  </si>
  <si>
    <t>2.111.100.025.11.1.4001</t>
  </si>
  <si>
    <t>2.111.100.032.13.1.4001</t>
  </si>
  <si>
    <t>2.111.100.040.14.1.4001</t>
  </si>
  <si>
    <t>2.111.100.050.16.1.4001</t>
  </si>
  <si>
    <t>2.111.100.0015.9.1.4003</t>
  </si>
  <si>
    <t>2.111.100.020.10.1.4003</t>
  </si>
  <si>
    <t>2.111.100.025.11.1.4003</t>
  </si>
  <si>
    <t>2.111.100.032.13.1.4003</t>
  </si>
  <si>
    <t>2.111.100.040.14.1.4003</t>
  </si>
  <si>
    <t>2.111.100.050.16.1.4003</t>
  </si>
  <si>
    <t>Комплект: клапан трехходовой Tmax = 150°C, PN16, корпус чугун + Электропривод TW-3000 (макс. приводное усилие 3000Н)</t>
  </si>
  <si>
    <t>2.111.100.065.18.1.4005</t>
  </si>
  <si>
    <t>2.111.100.080.21.1.4005</t>
  </si>
  <si>
    <t>2.111.100.100.23.1.4005</t>
  </si>
  <si>
    <t>2.111.100.065.18.1.4006</t>
  </si>
  <si>
    <t>2.111..100.080.21.1.4006</t>
  </si>
  <si>
    <t>2.111.100.100.23.1.4006</t>
  </si>
  <si>
    <t>Комплект: клапан регулирующий трехходовой Tmax = 150°C, PN16, корпус чугун + Электропривод DAV-1500(макс. приводное усилие 1500Н)</t>
  </si>
  <si>
    <t>3-поз.</t>
  </si>
  <si>
    <t>2.111.100.0015.9.1.4101</t>
  </si>
  <si>
    <t>2.111.100.020.10.1.4101</t>
  </si>
  <si>
    <t>2.111.100.0015.9.1.4103</t>
  </si>
  <si>
    <t>2.111.100.020.10.1.4103</t>
  </si>
  <si>
    <t>Комплект: клапан двухходовой Tmax = 150°C, PN16, корпус чугун + Электропривод DAV-2500 (макс. приводное усилие 2500Н)</t>
  </si>
  <si>
    <t>2.111.100.025.11.1.4102</t>
  </si>
  <si>
    <t>2.111.100.032.13.1.4102</t>
  </si>
  <si>
    <t>2.111.100.040.14.1.4102</t>
  </si>
  <si>
    <t>2.111.100.050.16.1.4102</t>
  </si>
  <si>
    <t>2.111.100.065.18.1.4102</t>
  </si>
  <si>
    <t>2.111.100.080.21.1.4102</t>
  </si>
  <si>
    <t>2.111.100.025.11.1.4104</t>
  </si>
  <si>
    <t>2.111.100.032.13.1.4104</t>
  </si>
  <si>
    <t>2.111.100.040.14.1.4104</t>
  </si>
  <si>
    <t>2.111.100.050.16.1.4104</t>
  </si>
  <si>
    <t>2.111.100.065.18.1.4104</t>
  </si>
  <si>
    <t>2.111.100.080.21.1.4104</t>
  </si>
  <si>
    <t>Двухходовые регулирующие клапаны для систем отопления, холодоснабжения</t>
  </si>
  <si>
    <t>Напряж.
питания, В</t>
  </si>
  <si>
    <t>Комплект: клапан регулирующий двухходовой Серия 100, Tmax = 150°C, PN16, корпус чугун + Электропривод TW500 (макс. приводное усилие 550Н)</t>
  </si>
  <si>
    <t>Неразгруженный</t>
  </si>
  <si>
    <t>1.211.100.0015.9.1.4001</t>
  </si>
  <si>
    <t>1.211.100.020.10.1.4001</t>
  </si>
  <si>
    <t>1.211.100.025.11.1.4001</t>
  </si>
  <si>
    <t>1.211.100.032.13.1.4001</t>
  </si>
  <si>
    <t>1.211.100.040.14.1.4001</t>
  </si>
  <si>
    <t>1.211.100.050.16.1.4001</t>
  </si>
  <si>
    <t>Разгруженный</t>
  </si>
  <si>
    <t>1.217.100.065.18.1.4001</t>
  </si>
  <si>
    <t>1.217.100.080.21.1.4001</t>
  </si>
  <si>
    <t>1.211.100.020.10.1.4003</t>
  </si>
  <si>
    <t>1.211.100.025.11.1.4003</t>
  </si>
  <si>
    <t>1.211.100.032.13.1.4003</t>
  </si>
  <si>
    <t>1.211.100.040.14.1.4003</t>
  </si>
  <si>
    <t>1.211.100.050.16.1.4003</t>
  </si>
  <si>
    <t>1.217.100.065.18.1.4003</t>
  </si>
  <si>
    <t>1.217.100.080.21.1.4003</t>
  </si>
  <si>
    <t>Комплект: Клапан регулирующий двухходовой Серия 100, Tmax = 150°C, PN16, корпус чугун + Электропривод TW-3000 (макс. приводное усилие 3000Н)</t>
  </si>
  <si>
    <t>1.217.100.065.18.1.4005</t>
  </si>
  <si>
    <t>1.217.100.080.21.1.4005</t>
  </si>
  <si>
    <t>1.217.100.100.23.1.4005</t>
  </si>
  <si>
    <t>1.217.100.065.18.1.4006</t>
  </si>
  <si>
    <t>1.217.100.080.21.1.4006</t>
  </si>
  <si>
    <t>1.217.110.100.23.1.4006</t>
  </si>
  <si>
    <t>Комплект: Клапан регулирующий двухходовой Серия 100, Tmax = 150°C, PN16, корпус чугун + Электропривод DAV 1500 (макс. приводное усилие 1500Н)</t>
  </si>
  <si>
    <t>1.211.100.0015.9.1.4101</t>
  </si>
  <si>
    <t>1.211.100.020.10.1.4101</t>
  </si>
  <si>
    <t>1.211.100.025.11.1.4101</t>
  </si>
  <si>
    <t>1.211.100.032.13.1.4101</t>
  </si>
  <si>
    <t>1.211.100.040.14.1.4101</t>
  </si>
  <si>
    <t>1.211.100.050.16.1.4101</t>
  </si>
  <si>
    <t>1.211.100.0015.9.1.4103</t>
  </si>
  <si>
    <t>1.211.100.020.10.1.4103</t>
  </si>
  <si>
    <t>1.211.100.025.11.1.4103</t>
  </si>
  <si>
    <t>1.211.100.032.13.1.4103</t>
  </si>
  <si>
    <t>1.211.100.040.14.1.4103</t>
  </si>
  <si>
    <t>1.211.100.050.16.1.4103</t>
  </si>
  <si>
    <t>Комплект: Клапан регулирующий двухходовой Серия 100, Tmax = 150°C, PN16, корпус чугун + Электропривод  DAV-2500 (макс. приводное усилие 2500Н)</t>
  </si>
  <si>
    <t>1.217.100.065.18.1.4102</t>
  </si>
  <si>
    <t>1.217.110.080.21.1.4102</t>
  </si>
  <si>
    <t>1.217.100.100.23.1.4102</t>
  </si>
  <si>
    <t>1.217.100.065.18.1.4104</t>
  </si>
  <si>
    <t>1.217.100.080.21.1.4104</t>
  </si>
  <si>
    <t>1.217.100.100.23.1.4104</t>
  </si>
  <si>
    <t>Комплект: Клапан регулирующий двухходовой Серия 100, Tmax = 150°C, PN16, корпус чугун + Электропривод  DAV-1000 с функцией безопасности 
(макс. приводное усилие 1000Н)</t>
  </si>
  <si>
    <t>Запорно -регулирующий</t>
  </si>
  <si>
    <t>1.211.100.0015.9.1.4105</t>
  </si>
  <si>
    <t>1.211.100.020.10.1.4105</t>
  </si>
  <si>
    <t>1.211.100.025.11.1.4105</t>
  </si>
  <si>
    <t>1.211.100.032.13.1.4105</t>
  </si>
  <si>
    <t>1.211.100.040.14.1.4105</t>
  </si>
  <si>
    <t>Комплект: Клапан регулирующий двухходовой Серия 100, Tmax = 150°C, PN16, корпус чугун + Электропривод  DAV-2000 с функцией безопасности (макс. приводное усилие 2000Н)</t>
  </si>
  <si>
    <t>1.211.100.050.16.1.4106</t>
  </si>
  <si>
    <t>1.217.100.065.18.1.4106</t>
  </si>
  <si>
    <t>1.217.100.080.21.1.4106</t>
  </si>
  <si>
    <t>Комплект: Клапан запорно-регулирующий двухходовой Серия 100, Tmax = 150°C, PN16, корпус чугун + Электропривод  Regada ST</t>
  </si>
  <si>
    <t>230 VAC</t>
  </si>
  <si>
    <t>1.111.100.0015.9.1.1100</t>
  </si>
  <si>
    <t>1.111.100.0015.10.1.1100</t>
  </si>
  <si>
    <t>1.111.100.025.11.1.1100</t>
  </si>
  <si>
    <t>1.111.100.025.11.1.1200</t>
  </si>
  <si>
    <t>1.111.100.032.13.1.1100</t>
  </si>
  <si>
    <t>1.111.100.032.13.1.1200</t>
  </si>
  <si>
    <t>1.111.100.040.14.1.1100</t>
  </si>
  <si>
    <t>1.111.100.040.14.1.1200</t>
  </si>
  <si>
    <t>1.111.100.050.16.1.1200</t>
  </si>
  <si>
    <t>1.111.100.065.18.1.1200</t>
  </si>
  <si>
    <t>1.111.100.080.21.1.1304</t>
  </si>
  <si>
    <t>1.117.100.100.23.1.1404</t>
  </si>
  <si>
    <t>1.217.100.125.25.1.1304</t>
  </si>
  <si>
    <t>1.217.100.150.26.1.1404</t>
  </si>
  <si>
    <t>1.217.100.200.28.1.1404</t>
  </si>
  <si>
    <t>чёрный</t>
  </si>
  <si>
    <t>6,0-12,0</t>
  </si>
  <si>
    <t>Чугун</t>
  </si>
  <si>
    <t>синий</t>
  </si>
  <si>
    <t>3,0-7,0</t>
  </si>
  <si>
    <t>красный</t>
  </si>
  <si>
    <t>желтый</t>
  </si>
  <si>
    <t>0,4-1,6</t>
  </si>
  <si>
    <t>серый</t>
  </si>
  <si>
    <t>0,1-1,0</t>
  </si>
  <si>
    <t>Цвет пружины</t>
  </si>
  <si>
    <t>Диапазон регулирования, бар</t>
  </si>
  <si>
    <t>Материал корпуса</t>
  </si>
  <si>
    <t>3.300.100.125.23.1.4</t>
  </si>
  <si>
    <t>3.300.100.100.22.1.4</t>
  </si>
  <si>
    <t>3.300.100.080.21.1.4</t>
  </si>
  <si>
    <t>3.300.100.065.18.1.4</t>
  </si>
  <si>
    <t>3.300.100.050.16.1.4</t>
  </si>
  <si>
    <t>3.300.100.040.14.1.4</t>
  </si>
  <si>
    <t>3.300.100.032.13.1.4</t>
  </si>
  <si>
    <t>3.300.100.025.11.1.4</t>
  </si>
  <si>
    <t>3.300.100.020.10.1.4</t>
  </si>
  <si>
    <t>3.300.100.0015.9.1.4</t>
  </si>
  <si>
    <t>Регулятор перепада давления РА-М, Tmax = 150°C, PN16, материал корпуса - чугун, диапазон настройки 6,0-12,0 бар (цвет пружины - чёрный)</t>
  </si>
  <si>
    <t>3.300.100.125.23.1.3</t>
  </si>
  <si>
    <t>3.300.100.100.22.1.3</t>
  </si>
  <si>
    <t>3.300.100.080.21.1.3</t>
  </si>
  <si>
    <t>3.300.100.065.18.1.3</t>
  </si>
  <si>
    <t>3.300.100.050.16.1.3</t>
  </si>
  <si>
    <t>3.300.100.040.14.1.3</t>
  </si>
  <si>
    <t>3.300.100.032.13.1.3</t>
  </si>
  <si>
    <t>3.300.100.025.11.1.3</t>
  </si>
  <si>
    <t>3.300.100.020.10.1.3</t>
  </si>
  <si>
    <t>3.300.100.0015.9.1.3</t>
  </si>
  <si>
    <t>Регулятор перепада давления РА-М, Tmax = 150°C, PN16, материал корпуса - чугун, диапазон настройки 3,0-7,0 бар (цвет пружины - синий)</t>
  </si>
  <si>
    <t>3.300.100.125.23.1.2</t>
  </si>
  <si>
    <t>3.300.100.100.22.1.2</t>
  </si>
  <si>
    <t>3.300.100.080.21.1.2</t>
  </si>
  <si>
    <t>3.300.100.065.18.1.2</t>
  </si>
  <si>
    <t>3.300.100.050.16.1.2</t>
  </si>
  <si>
    <t>3.300.100.040.14.1.2</t>
  </si>
  <si>
    <t>3.300.100.032.13.1.2</t>
  </si>
  <si>
    <t>3.300.100.025.11.1.2</t>
  </si>
  <si>
    <t>3.300.100.020.10.1.2</t>
  </si>
  <si>
    <t>3.300.100.0015.9.1.2</t>
  </si>
  <si>
    <t>3.300.100.0015.9.1.0</t>
  </si>
  <si>
    <t>1,0 - 4,0</t>
  </si>
  <si>
    <t>Регулятор перепада давления РА-М, Tmax = 150°C, PN16, материал корпуса - чугун, диапазон настройки 1,0-4,0 бар (цвет пружины - красный)</t>
  </si>
  <si>
    <t>Регулятор перепада давления РА-М, Tmax = 150°C, PN16, материал корпуса - чугун, диапазон настройки 0,4-1,6 бар (цвет пружины - желтый)</t>
  </si>
  <si>
    <t>3.300.100.100.22.1.0</t>
  </si>
  <si>
    <t>3.300.100.080.21.1.0</t>
  </si>
  <si>
    <t>3.300.100.065.18.1.0</t>
  </si>
  <si>
    <t>3.300.100.050.16.1.0</t>
  </si>
  <si>
    <t>3.300.100.040.14.1.0</t>
  </si>
  <si>
    <t>3.300.100.032.13.1.0</t>
  </si>
  <si>
    <t>3.300.100.025.11.1.0</t>
  </si>
  <si>
    <t>3.300.100.020.10.1.0</t>
  </si>
  <si>
    <t>Регулятор перепада давления РА-М, Tmax = 150°C, PN16, материал корпуса - чугун, диапазон настройки 0,1-1,0 бар (цвет пружины - серый)</t>
  </si>
  <si>
    <t xml:space="preserve">Регуляторы перепада давления </t>
  </si>
  <si>
    <t>КПСР - 2х ходовые смесительные  рег. клапаны с приводом</t>
  </si>
  <si>
    <t>КПСР РПД- Регуляторы перепада давления</t>
  </si>
  <si>
    <t>Насос ин-лайн с сухим ротором TPV</t>
  </si>
  <si>
    <t>Насос многоступенчатый вертикальный CRV</t>
  </si>
  <si>
    <t>Дренажные насосы из нержавеющей стали APV</t>
  </si>
  <si>
    <t xml:space="preserve">Насос дренажный из нержавеющей стали с вихревым колесом (Vortex) APV V </t>
  </si>
  <si>
    <t xml:space="preserve">Канализационные насосы с режущим механизмом SG </t>
  </si>
  <si>
    <t xml:space="preserve">Канализационные насосыс двухканальным рабочим колесом VSL </t>
  </si>
  <si>
    <t xml:space="preserve"> Погружной насос для высокотемпературных стоков VSL-T </t>
  </si>
  <si>
    <t>Канализационные насосные установки PROLIFT PS/PD</t>
  </si>
  <si>
    <t>250х330х115</t>
  </si>
  <si>
    <t>Шкафы управления 1-м насосом серии 2хх (Расширенные)</t>
  </si>
  <si>
    <t>Шкафы управления 2-мя насосами серии 2хх (Расширенные)</t>
  </si>
  <si>
    <t>Шкафы управления 1-м насосом серии 1хх (Базовые)</t>
  </si>
  <si>
    <t>Внешний вид</t>
  </si>
  <si>
    <t>Станции пожаротушения</t>
  </si>
  <si>
    <t>Четвертьоборотные электроприводы Архимед (цена в долларах США с НДС)</t>
  </si>
  <si>
    <t>Сокращения</t>
  </si>
  <si>
    <t>Четвертьоборотные пневмоприводы Север серии РА (цена в долларах США с НДС)</t>
  </si>
  <si>
    <t>Условные обозначения</t>
  </si>
  <si>
    <t>Номер</t>
  </si>
  <si>
    <t>Регулятор перепада давления прямого действия</t>
  </si>
  <si>
    <t>Ду, мм</t>
  </si>
  <si>
    <t>Исполнение диапазона настройки регулятора, бар (МПа)</t>
  </si>
  <si>
    <t>0,16…1,8 (0,016…0,18) - оранжевая пружина</t>
  </si>
  <si>
    <t>0,24...3,0 (0,024…0,30) - серая пружина</t>
  </si>
  <si>
    <t>0,4...4,8 (0,04…0,48) - оранжевая пружина + серая пружина</t>
  </si>
  <si>
    <t>Маркировка типа привода - ОБЯЗАТЕЛЬНАЯ ОПЦИЯ</t>
  </si>
  <si>
    <t>TS-0027721 Теплосила Электропривод прямоходный TSL-1600-25-1-230-IP67</t>
  </si>
  <si>
    <t>TS-0026845 Теплосила Электропривод прямоходный TSL-2200-40-1-230-IP67</t>
  </si>
  <si>
    <t>TS-0031246 Теплосила Электропривод прямоходный TSL-3000-60-1-230-IP67</t>
  </si>
  <si>
    <t>Регулирующая Арматура Теплосила (Беларусь)</t>
  </si>
  <si>
    <t>Цена с НДС, руб</t>
  </si>
  <si>
    <t>Цена КЛАПАН с НДС , руб</t>
  </si>
  <si>
    <t>Цена Привод с НДС , руб</t>
  </si>
  <si>
    <t>Теплосила</t>
  </si>
  <si>
    <t>Регулирующая арматура Теплосила (Беларусь)</t>
  </si>
  <si>
    <t>TS-0028938</t>
  </si>
  <si>
    <t>TS-0020043</t>
  </si>
  <si>
    <t xml:space="preserve">TS-0021047 </t>
  </si>
  <si>
    <t>TS-0020256</t>
  </si>
  <si>
    <t xml:space="preserve">TS-0020148 </t>
  </si>
  <si>
    <t>TS-0020175</t>
  </si>
  <si>
    <t>TS-0020103</t>
  </si>
  <si>
    <t>TS-0020711</t>
  </si>
  <si>
    <t>TS-0020275</t>
  </si>
  <si>
    <t>TS-0020674</t>
  </si>
  <si>
    <t>TS-0030234</t>
  </si>
  <si>
    <t>TS-0028940</t>
  </si>
  <si>
    <t>TS-0025183</t>
  </si>
  <si>
    <t>TS-0029052</t>
  </si>
  <si>
    <t>TS-0019959</t>
  </si>
  <si>
    <t>TS-0020497</t>
  </si>
  <si>
    <t>Регулятор перепада давления прямого действия RDT-1.1-40-10</t>
  </si>
  <si>
    <t>Регулятор перепада давления прямого действия RDT-1.1-40-20</t>
  </si>
  <si>
    <t>Регулятор перепада давления прямого действия RDT-1.1-40-25</t>
  </si>
  <si>
    <t>Регулятор перепада давления прямого действия RDT-1.2-40-16</t>
  </si>
  <si>
    <t>Регулятор перепада давления прямого действия RDT-1.2-40-20</t>
  </si>
  <si>
    <t>Регулятор перепада давления прямого действия RDT-1.2-40-25</t>
  </si>
  <si>
    <t>Регулятор перепада давления прямого действия RDT-1.2-50-32</t>
  </si>
  <si>
    <t>Регулятор перепада давления прямого действия RDT-1.2-50-25</t>
  </si>
  <si>
    <t>Регулятор перепада давления прямого действия RDT-1.2-65-50</t>
  </si>
  <si>
    <t>Регулятор перепада давления прямого действия RDT-1.3-65-40</t>
  </si>
  <si>
    <t>Регулятор перепада давления прямого действия RDT-1.1-80-40</t>
  </si>
  <si>
    <t>Регулятор перепада давления прямого действия RDT-1.2-80-40</t>
  </si>
  <si>
    <t>Регулятор перепада давления прямого действия RDT-1.2-80-63</t>
  </si>
  <si>
    <t>Регулятор перепада давления прямого действия RDT-1.3-80-40</t>
  </si>
  <si>
    <t>Регулятор перепада давления прямого действия RDT-1.3-80-63</t>
  </si>
  <si>
    <t>Регулятор перепада давления прямого действия RDT-1.3-80-80</t>
  </si>
  <si>
    <t>TS-0030788</t>
  </si>
  <si>
    <t>TS-0030789</t>
  </si>
  <si>
    <t>TS-0030791</t>
  </si>
  <si>
    <t>TS-0030792</t>
  </si>
  <si>
    <t>TS-0030794</t>
  </si>
  <si>
    <t>TS-0030795</t>
  </si>
  <si>
    <t>TS-0030768</t>
  </si>
  <si>
    <t>TS-0030769</t>
  </si>
  <si>
    <t>TS-0030770</t>
  </si>
  <si>
    <t>TS-0030771</t>
  </si>
  <si>
    <t>TS-0030772</t>
  </si>
  <si>
    <t>TS-0030773</t>
  </si>
  <si>
    <t>TS-0030774</t>
  </si>
  <si>
    <t>TS-0030775</t>
  </si>
  <si>
    <t>TS-0029880</t>
  </si>
  <si>
    <t>TS-0030796</t>
  </si>
  <si>
    <t>TS-0030797</t>
  </si>
  <si>
    <t>TS-0029885</t>
  </si>
  <si>
    <t>TS-0030798</t>
  </si>
  <si>
    <t>TS-0030799</t>
  </si>
  <si>
    <t>TS-0030800</t>
  </si>
  <si>
    <t>TS-0040568</t>
  </si>
  <si>
    <t>TS-0029943</t>
  </si>
  <si>
    <t>TS-0029828</t>
  </si>
  <si>
    <t>TS-0030801</t>
  </si>
  <si>
    <t>TS-0040572</t>
  </si>
  <si>
    <t>TS-0029793</t>
  </si>
  <si>
    <t>TS-0036097</t>
  </si>
  <si>
    <t>TS-0030804</t>
  </si>
  <si>
    <t>TS-0036082</t>
  </si>
  <si>
    <t>TS-0030807</t>
  </si>
  <si>
    <t>TS-0030817</t>
  </si>
  <si>
    <t>Клапан проходной седельный регулирующий  TRV-15-0,16-101</t>
  </si>
  <si>
    <t>Клапан проходной седельный регулирующий  TRV-15-0,25-101</t>
  </si>
  <si>
    <t>Клапан проходной седельный регулирующий TRV-15-0,63-101</t>
  </si>
  <si>
    <t>Клапан проходной седельный регулирующий TRV-15-1-101</t>
  </si>
  <si>
    <t>Клапан проходной седельный регулирующий TRV-15-2,5-101</t>
  </si>
  <si>
    <t>Клапан проходной седельный регулирующий  TRV-15-4-101</t>
  </si>
  <si>
    <t>Клапан проходной седельный регулирующий  TRV-20-1,6-101</t>
  </si>
  <si>
    <t>Клапан проходной седельный регулирующий TRV-20-2,5-101</t>
  </si>
  <si>
    <t>Клапан проходной седельный регулирующий TRV-20-4-101</t>
  </si>
  <si>
    <t>Клапан проходной седельный регулирующий TRV-20-6,3-101</t>
  </si>
  <si>
    <t>Клапан проходной седельный регулирующий  TRV-25-2,5-101</t>
  </si>
  <si>
    <t>Клапан проходной седельный регулирующий  TRV-25-4-101</t>
  </si>
  <si>
    <t>Клапан проходной седельный регулирующий  TRV-25-6,3-101</t>
  </si>
  <si>
    <t>Клапан проходной седельный регулирующий  TRV-25-8-101</t>
  </si>
  <si>
    <t>Клапан проходной седельный регулирующий TRV-25-10-101</t>
  </si>
  <si>
    <t>Клапан проходной седельный регулирующий  TRV-32-6,3-101</t>
  </si>
  <si>
    <t>Клапан проходной седельный регулирующий TRV-32-8-101</t>
  </si>
  <si>
    <t>Клапан проходной седельный регулирующий TRV-32-10-101</t>
  </si>
  <si>
    <t>Клапан проходной седельный регулирующий TRV-32-12,5-101</t>
  </si>
  <si>
    <t>Клапан проходной седельный регулирующий TRV-32-16-101</t>
  </si>
  <si>
    <t>Клапан проходной седельный регулирующий  TRV-40-10-101</t>
  </si>
  <si>
    <t>Клапан проходной седельный регулирующий TRV-40-12,5-101</t>
  </si>
  <si>
    <t>Клапан проходной седельный регулирующий TRV-40-16-101</t>
  </si>
  <si>
    <t>Клапан проходной седельный регулирующий TRV-40-20-101</t>
  </si>
  <si>
    <t>Клапан проходной седельный регулирующий TRV-40-25-101</t>
  </si>
  <si>
    <t>Клапан проходной седельный регулирующий  TRV-50-12,5-101</t>
  </si>
  <si>
    <t>Клапан проходной седельный регулирующий  TRV-50-16-101</t>
  </si>
  <si>
    <t>Клапан проходной седельный регулирующий TRV-50-20-101</t>
  </si>
  <si>
    <t>Клапан проходной седельный регулирующий TRV-50-32-101</t>
  </si>
  <si>
    <t>Клапан проходной седельный регулирующий TRV-65-50-110</t>
  </si>
  <si>
    <t>Клапан проходной седельный регулирующий TRV-65-63-110</t>
  </si>
  <si>
    <t>Клапан проходной седельный регулирующий  TRV-125-100-120</t>
  </si>
  <si>
    <t>TS-0030871</t>
  </si>
  <si>
    <t>TS-0030873</t>
  </si>
  <si>
    <t>TS-0040698</t>
  </si>
  <si>
    <t>TS-0030874</t>
  </si>
  <si>
    <t>TS-0032217</t>
  </si>
  <si>
    <t>TS-0040700</t>
  </si>
  <si>
    <t>TS-0030876</t>
  </si>
  <si>
    <t>TS-0040702</t>
  </si>
  <si>
    <t>TS-0030878</t>
  </si>
  <si>
    <t>TS-0030879</t>
  </si>
  <si>
    <t>TS-0040704</t>
  </si>
  <si>
    <t>TS-0030880</t>
  </si>
  <si>
    <t>TS-0030881</t>
  </si>
  <si>
    <t>TS-0040706</t>
  </si>
  <si>
    <t>TS-0030882</t>
  </si>
  <si>
    <t>TS-0030883</t>
  </si>
  <si>
    <t>TS-0030884</t>
  </si>
  <si>
    <t>TS-0030885</t>
  </si>
  <si>
    <t>TS-0030886</t>
  </si>
  <si>
    <t>TS-0030887</t>
  </si>
  <si>
    <t>Клапан трехходовой смесительный регулирующий TRV-3-15-1,6-101</t>
  </si>
  <si>
    <t>Клапан трехходовой смесительный регулирующий TRV-3-20-4-101</t>
  </si>
  <si>
    <t>Клапан трехходовой смесительный регулирующий TRV-3-15-4-101</t>
  </si>
  <si>
    <t>Клапан трехходовой смесительный регулирующий TRV-3-20-5-101</t>
  </si>
  <si>
    <t>Клапан трехходовой смесительный регулирующий TRV-3-20-6,3-101</t>
  </si>
  <si>
    <t>Клапан трехходовой смесительный регулирующий TRV-3-25-6,3-101</t>
  </si>
  <si>
    <t>Клапан трехходовой смесительный регулирующий TRV-3-25-8-101</t>
  </si>
  <si>
    <t>Клапан трехходовой смесительный регулирующий TRV-3-32-10-101</t>
  </si>
  <si>
    <t>Клапан трехходовой смесительный регулирующий TRV-3-32-12,5-101</t>
  </si>
  <si>
    <t>Клапан трехходовой смесительный регулирующий TRV-3-32-16-101</t>
  </si>
  <si>
    <t>Клапан трехходовой смесительный регулирующий TRV-3-40-16-101</t>
  </si>
  <si>
    <t>Клапан трехходовой смесительный регулирующий TRV-3-40-20-101</t>
  </si>
  <si>
    <t>Клапан трехходовой смесительный регулирующий TRV-3-40-25-101</t>
  </si>
  <si>
    <t>Клапан трехходовой смесительный регулирующий TRV-3-50-25-101</t>
  </si>
  <si>
    <t>Клапан трехходовой смесительный регулирующий TRV-3-50-31,5-101</t>
  </si>
  <si>
    <t>Клапан трехходовой смесительный регулирующий TRV-3-50-40-101</t>
  </si>
  <si>
    <t>Клапан трехходовой смесительный регулирующий TRV-3-65-50-110</t>
  </si>
  <si>
    <t>Клапан трехходовой смесительный регулирующий TRV-3-65-63-110</t>
  </si>
  <si>
    <t>Клапан трехходовой смесительный регулирующий TRV-3-80-80-110</t>
  </si>
  <si>
    <t>Клапан трехходовой смесительный регулирующий TRV-3-80-100-110</t>
  </si>
  <si>
    <t>601-015-16/1</t>
  </si>
  <si>
    <t>Фильтр сетчатый с магнитной вставкой РАШВОРК 601-015-16, DN015, PN16, корпус - GJL-250 (GG25), сетка - AISI304, ячейка - 1,0 мм, Ф/Ф</t>
  </si>
  <si>
    <t>601-020-16/1</t>
  </si>
  <si>
    <t>Фильтр сетчатый с магнитной вставкой РАШВОРК 601-020-16, DN020, PN16, корпус - GJL-250 (GG25), сетка - AISI304, ячейка - 1,0 мм, Ф/Ф</t>
  </si>
  <si>
    <t>601-025-16/1</t>
  </si>
  <si>
    <t>Фильтр сетчатый с магнитной вставкой РАШВОРК 601-025-16, DN025, PN16, корпус - GJL-250 (GG25), сетка - AISI304, ячейка - 1,0 мм, Ф/Ф</t>
  </si>
  <si>
    <t>601-032-16/1</t>
  </si>
  <si>
    <t>Фильтр сетчатый с магнитной вставкой РАШВОРК 601-032-16, DN032, PN16, корпус - GJL-250 (GG25), сетка - AISI304, ячейка - 1,0 мм, Ф/Ф</t>
  </si>
  <si>
    <t>601-040-16/1</t>
  </si>
  <si>
    <t>Фильтр сетчатый с магнитной вставкой РАШВОРК 601-040-16, DN040, PN16, корпус - GJL-250 (GG25), сетка - AISI304, ячейка - 1,0 мм, Ф/Ф</t>
  </si>
  <si>
    <t>601-050-16/1</t>
  </si>
  <si>
    <t>Фильтр сетчатый с магнитной вставкой РАШВОРК 601-050-16, DN050, PN16, корпус - GJL-250 (GG25), сетка - AISI304, ячейка - 1,0 мм, Ф/Ф</t>
  </si>
  <si>
    <t>601-065-16/1,2</t>
  </si>
  <si>
    <t>Фильтр сетчатый с магнитной вставкой РАШВОРК 601-065-16, DN065, PN16, корпус - GJL-250 (GG25), сетка - AISI304, ячейка - 1,2 мм, Ф/Ф</t>
  </si>
  <si>
    <t>601-080-16/1,2</t>
  </si>
  <si>
    <t>Фильтр сетчатый с магнитной вставкой РАШВОРК 601-080-16, DN080, PN16, корпус - GJL-250 (GG25), сетка - AISI304, ячейка - 1,2 мм, Ф/Ф</t>
  </si>
  <si>
    <t>601-100-16/1,6</t>
  </si>
  <si>
    <t>Фильтр сетчатый с магнитной вставкой РАШВОРК 601-100-16, DN100, PN16, корпус - GJL-250 (GG25), сетка - AISI304, ячейка - 1,6 мм, Ф/Ф</t>
  </si>
  <si>
    <t>601-125-16/1,6</t>
  </si>
  <si>
    <t>Фильтр сетчатый с магнитной вставкой РАШВОРК 601-125-16, DN125, PN16, корпус - GJL-250 (GG25), сетка - AISI304, ячейка - 1,6 мм, Ф/Ф</t>
  </si>
  <si>
    <t>601-150-16/1,6</t>
  </si>
  <si>
    <t>Фильтр сетчатый с магнитной вставкой РАШВОРК 601-150-16, DN150, PN16, корпус - GJL-250 (GG25), сетка - AISI304, ячейка - 1,6 мм, Ф/Ф</t>
  </si>
  <si>
    <t>601-200-16/1,6</t>
  </si>
  <si>
    <t>Фильтр сетчатый с магнитной вставкой РАШВОРК 601-200-16, DN200, PN16, корпус - GJL-250 (GG25), сетка - AISI304, ячейка - 1,6 мм, Ф/Ф</t>
  </si>
  <si>
    <t>601-250-16/1,6</t>
  </si>
  <si>
    <t>Фильтр сетчатый с магнитной вставкой РАШВОРК 601-250-16, DN250, PN16, корпус - GJL-250 (GG25), сетка - AISI304, ячейка - 1,6 мм, Ф/Ф</t>
  </si>
  <si>
    <t>601-300-16/1,6</t>
  </si>
  <si>
    <t>Фильтр сетчатый с магнитной вставкой РАШВОРК 601-300-16, DN300, PN16, корпус - GJL-250 (GG25), сетка - AISI304, ячейка - 1,6 мм, Ф/Ф</t>
  </si>
  <si>
    <t>601-350-16/1,6</t>
  </si>
  <si>
    <t>Фильтр сетчатый с магнитной вставкой РАШВОРК 601-350-16, DN350, PN16, корпус - GJL-250 (GG25), сетка - AISI304, ячейка - 1,6 мм, Ф/Ф</t>
  </si>
  <si>
    <t>601-400-16/1,6</t>
  </si>
  <si>
    <t>Фильтр сетчатый с магнитной вставкой РАШВОРК 601-400-16, DN400, PN16, корпус - GJL-250 (GG25), сетка - AISI304, ячейка - 1,6 мм, Ф/Ф</t>
  </si>
  <si>
    <t>РАШВОРК 200, м/ф, PN16, GG25 / GGG40 / EPDM - Диск Чугун</t>
  </si>
  <si>
    <t>РАШВОРК 201, м/ф, PN16, GG25 / CF8 / EPDM - Диск Нерж.Сталь</t>
  </si>
  <si>
    <t>Vandjord</t>
  </si>
  <si>
    <t>Vandjord - насосное оборудование</t>
  </si>
  <si>
    <t>Розница (CNY)</t>
  </si>
  <si>
    <t>Цена с НДС, с учетом скидки, Cny</t>
  </si>
  <si>
    <t>Клапан балансировочный ручной STAF.BY, Tmax = 120°C, материал корпуса - чугун</t>
  </si>
  <si>
    <t>BY-52181050</t>
  </si>
  <si>
    <t>BY-52181065</t>
  </si>
  <si>
    <t>BY-52181080</t>
  </si>
  <si>
    <t>BY-52181090</t>
  </si>
  <si>
    <t>BY-52181050 Клапан балансировочный ручной STAF.BY, фланцевый,DN 50</t>
  </si>
  <si>
    <t>BY-52181065 Клапан балансировочный ручной STAF.BY, фланцевый, DN 65</t>
  </si>
  <si>
    <t>BY-52181080 Клапан балансировочный ручной STAF.BY, фланцевый, DN 80</t>
  </si>
  <si>
    <t>BY-52181090 Клапан балансировочный ручной STAF.BY, фланцевый, DN 100</t>
  </si>
  <si>
    <t>Клапан балансировочный фланцевый ручной FAF 7600</t>
  </si>
  <si>
    <t>Клапан балансировочный фланцевый ручной FAF 7600 Ду 25 Ру 16, Kvs 16,8 корпус - чугун GGG40, золотник - чугун GGG40, уплотнение EPDM</t>
  </si>
  <si>
    <t>Клапан балансировочный фланцевый ручной FAF 7600 Ду 32 Ру 16, Kvs 28,6 корпус - чугун GGG40, золотник - чугун GGG40, уплотнение EPDM</t>
  </si>
  <si>
    <t>Клапан балансировочный фланцевый ручной FAF 7600 Ду 40 Ру 16, Kvs 39,9 корпус - чугун GGG40, золотник - чугун GGG40, уплотнение EPDM</t>
  </si>
  <si>
    <t>Клапан балансировочный фланцевый ручной FAF 7600 Ду 50 Ру 16, Kvs 81 корпус - чугун GGG40, золотник - чугун GGG40, уплотнение EPDM</t>
  </si>
  <si>
    <t>Клапан балансировочный фланцевый ручной FAF 7600 Ду 65 Ру 16, Kvs 93 корпус - чугун GGG40, золотник - чугун GGG40, уплотнение EPDM</t>
  </si>
  <si>
    <t>Клапан балансировочный фланцевый ручной FAF 7600 Ду 80 Ру 16, Kvs 103 корпус - чугун GGG40, золотник - чугун GGG40, уплотнение EPDM</t>
  </si>
  <si>
    <t>Клапан балансировочный фланцевый ручной FAF 7600 Ду 100 Ру 16, Kvs 194 корпус - чугун GGG40, золотник - чугун GGG40, уплотнение EPDM</t>
  </si>
  <si>
    <t>Клапан балансировочный фланцевый ручной FAF 7600 Ду 125 Ру 16, Kvs 229 корпус - чугун GGG40, золотник - чугун GGG40, уплотнение EPDM</t>
  </si>
  <si>
    <t>Клапан балансировочный фланцевый ручной FAF 7600 Ду 150 Ру 16, Kvs 402 корпус - чугун GGG40, золотник - чугун GGG40, уплотнение EPDM</t>
  </si>
  <si>
    <t>Клапан балансировочный фланцевый ручной FAF 7600 Ду 200 Ру 16, Kvs 702 корпус - чугун GGG40, золотник - чугун GGG40, уплотнение EPDM</t>
  </si>
  <si>
    <t>Клапан балансировочный фланцевый ручной FAF 7600 Ду 250 Ру 16, Kvs 1124 корпус - чугун GGG40, золотник - чугун GGG40, уплотнение EPDM</t>
  </si>
  <si>
    <t>Клапан балансировочный фланцевый ручной FAF 7600 Ду 300 Ру 16, Kvs 1296 корпус - чугун GGG40, золотник - чугун GGG40, уплотнение EPDM</t>
  </si>
  <si>
    <t>347-040-16</t>
  </si>
  <si>
    <t>Клапан балансировочный РАШВОРК 347-040-16, DN040, PN16, корпус - чугун GJS-400-15 (GGG40), клапан - нерж. сталь CF8, уплотнение - EPDM, Ф/Ф</t>
  </si>
  <si>
    <t>347-050-16</t>
  </si>
  <si>
    <t>Клапан балансировочный РАШВОРК 347-050-16, DN050, PN16, корпус - чугун GJS-400-15 (GGG40), клапан - нерж. сталь CF8, уплотнение - EPDM, Ф/Ф</t>
  </si>
  <si>
    <t>347-065-16</t>
  </si>
  <si>
    <t>Клапан балансировочный РАШВОРК 347-065-16, DN065, PN16, корпус - чугун GJS-400-15 (GGG40), клапан - нерж. сталь CF8, уплотнение - EPDM, Ф/Ф</t>
  </si>
  <si>
    <t>347-080-16</t>
  </si>
  <si>
    <t>Клапан балансировочный РАШВОРК 347-080-16, DN080, PN16, корпус - чугун GJS-400-15 (GGG40), клапан - нерж. сталь CF8, уплотнение - EPDM, Ф/Ф</t>
  </si>
  <si>
    <t>347-100-16</t>
  </si>
  <si>
    <t>Клапан балансировочный РАШВОРК 347-100-16, DN100, PN16, корпус - чугун GJS-400-15 (GGG40), клапан - нерж. сталь CF8, уплотнение - EPDM, Ф/Ф</t>
  </si>
  <si>
    <t>347-125-16</t>
  </si>
  <si>
    <t>Клапан балансировочный РАШВОРК 347-125-16, DN125, PN16, корпус - чугун GJS-400-15 (GGG40), клапан - нерж. сталь CF8, уплотнение - EPDM, Ф/Ф</t>
  </si>
  <si>
    <t>347-150-16</t>
  </si>
  <si>
    <t>Клапан балансировочный РАШВОРК 347-150-16, DN150, PN16, корпус - чугун GJS-400-15 (GGG40), клапан - нерж. сталь CF8, уплотнение - EPDM, Ф/Ф</t>
  </si>
  <si>
    <t>347-200-16</t>
  </si>
  <si>
    <t>Клапан балансировочный РАШВОРК 347-200-16, DN200, PN16, корпус - чугун GJS-400-15 (GGG40), клапан - нерж. сталь CF8, уплотнение - EPDM, Ф/Ф</t>
  </si>
  <si>
    <t>347-250-16</t>
  </si>
  <si>
    <t>Клапан балансировочный РАШВОРК 347-250-16, DN250, PN16, корпус - чугун GJS-400-15 (GGG40), клапан - нерж. сталь CF8, уплотнение - EPDM, Ф/Ф</t>
  </si>
  <si>
    <t>347-300-16</t>
  </si>
  <si>
    <t>Клапан балансировочный РАШВОРК 347-300-16, DN300, PN16, корпус - чугун GJS-400-15 (GGG40), клапан - нерж. сталь CF8, уплотнение - EPDM, Ф/Ф</t>
  </si>
  <si>
    <t>14 Клапаны балансировочные</t>
  </si>
  <si>
    <t>101 РАШВОРК PN16 Задвижка чугунная фланцевая с обрезиненным клином EPDM</t>
  </si>
  <si>
    <t>100 РАШВОРК PN10 Задвижка чугунная фланцевая с обрезиненным клином EPDM</t>
  </si>
  <si>
    <t>103 РАШВОРК (PN16) ISO фланец Задвижка чугунная фланцевая с обрезиненным клином EPDM</t>
  </si>
  <si>
    <t>102 РАШВОРК (PN10) ISO фланец Задвижка чугунная фланцевая с обрезиненным клином EPDM (от ду 200)</t>
  </si>
  <si>
    <t>РАШВОРК 600, Ф/Ф, PN16, GG25</t>
  </si>
  <si>
    <t>РАШВОРК 601, Ф/Ф, PN16, GG25 - Магнитная вставка</t>
  </si>
  <si>
    <t>РАШВОРК 500, Ф/Ф, PN10, EPDM</t>
  </si>
  <si>
    <t>РАШВОРК 501, Ф/Ф, PN16, EPDM</t>
  </si>
  <si>
    <t>РАШВОРК 505, ВР/ВР, PN16, EPDM</t>
  </si>
  <si>
    <t>РАШВОРК 315, Ф/Ф, PN16, GG25 - Сальниковый</t>
  </si>
  <si>
    <t>РАШВОРК 334, Ф/Ф, PN16, GG25 - Сильфонный</t>
  </si>
  <si>
    <t>Приводы РАШВОРК 220B</t>
  </si>
  <si>
    <t>Приводы РАШВОРК 24В</t>
  </si>
  <si>
    <t>РАШВОРК 347, Ф/Ф, PN16, GGG40 / CF8 / EPDM</t>
  </si>
  <si>
    <t>Баки NEMA</t>
  </si>
  <si>
    <t>артикул</t>
  </si>
  <si>
    <t>наименование</t>
  </si>
  <si>
    <t>цена розница, евро с НДС</t>
  </si>
  <si>
    <t>серия NEX (вертикальный, напольный бак) с заменяемой мембраной</t>
  </si>
  <si>
    <t>10 бар</t>
  </si>
  <si>
    <t>8.00050.0110.1010</t>
  </si>
  <si>
    <t>расширительный бак NEMA тип NEX 50л для систем тепло, холодо и водоснабжения, 10 бар</t>
  </si>
  <si>
    <t>8.00080.0110.1010</t>
  </si>
  <si>
    <t>расширительный бак NEMA тип NEX 80л для систем тепло, холодо и водоснабжения, 10 бар</t>
  </si>
  <si>
    <t>8.00100.0110.1010</t>
  </si>
  <si>
    <t>расширительный бак NEMA тип NEX 100л для систем тепло, холодо и водоснабжения, 10 бар</t>
  </si>
  <si>
    <t>8.00200.0110.1010</t>
  </si>
  <si>
    <t>расширительный бак NEMA тип NEX 200л для систем тепло, холодо и водоснабжения, 10 бар</t>
  </si>
  <si>
    <t>8.00300.0110.1010</t>
  </si>
  <si>
    <t>расширительный бак NEMA тип NEX 300л для систем тепло, холодо и водоснабжения, 10 бар</t>
  </si>
  <si>
    <t>8.00500.0110.1010</t>
  </si>
  <si>
    <t>расширительный бак NEMA тип NEX 500л для систем тепло, холодо и водоснабжения, 10 бар</t>
  </si>
  <si>
    <t>8.00750.0110.1010</t>
  </si>
  <si>
    <t>расширительный бак NEMA тип NEX 750л для систем тепло, холодо и водоснабжения, 10 бар</t>
  </si>
  <si>
    <t>8.00800.0110.1010</t>
  </si>
  <si>
    <t>расширительный бак NEMA тип NEX 800л для систем тепло, холодо и водоснабжения, 10 бар</t>
  </si>
  <si>
    <t>8.01000.0110.1010</t>
  </si>
  <si>
    <t>расширительный бак NEMA тип NEX 1000л для систем тепло, холодо и водоснабжения, 10 бар</t>
  </si>
  <si>
    <t>8.01500.0110.1010</t>
  </si>
  <si>
    <t>расширительный бак NEMA тип NEX 1500л для систем тепло, холодо и водоснабжения, 10 бар</t>
  </si>
  <si>
    <t>8.02000.0110.1010</t>
  </si>
  <si>
    <t>расширительный бак NEMA тип NEX 2000л для систем тепло, холодо и водоснабжения, 10 бар</t>
  </si>
  <si>
    <t>8.02500.0110.1010</t>
  </si>
  <si>
    <t>расширительный бак NEMA тип NEX 2500л для систем тепло, холодо и водоснабжения, 10 бар</t>
  </si>
  <si>
    <t>8.03000.0110.1010</t>
  </si>
  <si>
    <t>расширительный бак NEMA тип NEX 3000л для систем тепло, холодо и водоснабжения, 10 бар</t>
  </si>
  <si>
    <t>8.04000.0110.1010</t>
  </si>
  <si>
    <t>расширительный бак NEMA тип NEX 4000л для систем тепло, холодо и водоснабжения, 10 бар</t>
  </si>
  <si>
    <t>8.05000.0110.1010</t>
  </si>
  <si>
    <t>расширительный бак NEMA тип NEX 5000л для систем тепло, холодо и водоснабжения, 10 бар</t>
  </si>
  <si>
    <t>16 бар</t>
  </si>
  <si>
    <t>8.00050.0116.1010</t>
  </si>
  <si>
    <t>расширительный бак NEMA тип NEX 50л для систем тепло, холодо и водоснабжения, 16 бар</t>
  </si>
  <si>
    <t>8.00080.0116.1010</t>
  </si>
  <si>
    <t>расширительный бак NEMA тип NEX 80л для систем тепло, холодо и водоснабжения, 16 бар</t>
  </si>
  <si>
    <t>8.00100.0116.1010</t>
  </si>
  <si>
    <t>расширительный бак NEMA тип NEX 100л для систем тепло, холодо и водоснабжения, 16 бар</t>
  </si>
  <si>
    <t>8.00200.0116.1010</t>
  </si>
  <si>
    <t>расширительный бак NEMA тип NEX 200л для систем тепло, холодо и водоснабжения, 16 бар</t>
  </si>
  <si>
    <t>8.00300.0116.1010</t>
  </si>
  <si>
    <t>расширительный бак NEMA тип NEX 300л для систем тепло, холодо и водоснабжения, 16 бар</t>
  </si>
  <si>
    <t>8.00500.0116.1010</t>
  </si>
  <si>
    <t>расширительный бак NEMA тип NEX 500л для систем тепло, холодо и водоснабжения, 16 бар</t>
  </si>
  <si>
    <t>8.00750.0116.1010</t>
  </si>
  <si>
    <t>расширительный бак NEMA тип NEX 750л для систем тепло, холодо и водоснабжения, 16 бар</t>
  </si>
  <si>
    <t>8.01000.0116.1010</t>
  </si>
  <si>
    <t>расширительный бак NEMA тип NEX 1000л для систем тепло, холодо и водоснабжения, 16 бар</t>
  </si>
  <si>
    <t>8.01500.0116.1010</t>
  </si>
  <si>
    <t>расширительный бак NEMA тип NEX 1500л для систем тепло, холодо и водоснабжения, 16 бар</t>
  </si>
  <si>
    <t>8.02000.0116.1010</t>
  </si>
  <si>
    <t>расширительный бак NEMA тип NEX 2000л для систем тепло, холодо и водоснабжения, 16 бар</t>
  </si>
  <si>
    <t>8.02500.0116.1010</t>
  </si>
  <si>
    <t>расширительный бак NEMA тип NEX 2500л для систем тепло, холодо и водоснабжения, 16 бар</t>
  </si>
  <si>
    <t>8.03000.0116.1010</t>
  </si>
  <si>
    <t>расширительный бак NEMA тип NEX 3000л для систем тепло, холодо и водоснабжения, 16 бар</t>
  </si>
  <si>
    <t>8.04000.0116.1010</t>
  </si>
  <si>
    <t>расширительный бак NEMA тип NEX 4000л для систем тепло, холодо и водоснабжения, 16 бар</t>
  </si>
  <si>
    <t>8.05000.0116.1010</t>
  </si>
  <si>
    <t>расширительный бак NEMA тип NEX 5000л для систем тепло, холодо и водоснабжения, 16 бар</t>
  </si>
  <si>
    <t>мембраны</t>
  </si>
  <si>
    <t xml:space="preserve">артикул </t>
  </si>
  <si>
    <t>H.0004.ME.0056</t>
  </si>
  <si>
    <t>Мембрана расширительного бака 80-100 л (10B: 80-100LT, 16B: 80-100LT, 25B: 80-100LT)</t>
  </si>
  <si>
    <t>H.0004.ME.0005</t>
  </si>
  <si>
    <t>Мембрана расширительного бака 200 л (6B: 250LT, 10B: 200-250LT, 16B: 200LT, 25B: 200LT)</t>
  </si>
  <si>
    <t>H.0004.ME.0006</t>
  </si>
  <si>
    <t>Мембрана расширительного бака 300 л (10B: 300 LT, 16B: 300LT, 25B: 300LT)</t>
  </si>
  <si>
    <t>H.0004.ME.0007</t>
  </si>
  <si>
    <t>Мембрана расширительного бака 500-600 л (10B: 500-600LT, 16B: 600LT, 25B: 600LT)</t>
  </si>
  <si>
    <t>H.0004.ME.0010</t>
  </si>
  <si>
    <t>Мембрана расширительного бака 750 л (10B: 750LT, 16B:750LT, 25B: 750LT)</t>
  </si>
  <si>
    <t>H.0004.ME.0008</t>
  </si>
  <si>
    <t>Мембрана расширительного бака 800-1000 л (10B: 800-1000LT)</t>
  </si>
  <si>
    <t>Промышленные Баки NEMA</t>
  </si>
  <si>
    <t>фото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</si>
</sst>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mc:Ignorable="x14ac x16r2">
  <numFmts count="16">
    <numFmt numFmtId="44" formatCode="_-* #,##0.00\ &quot;₽&quot;_-;\-* #,##0.00\ &quot;₽&quot;_-;_-* &quot;-&quot;??\ &quot;₽&quot;_-;_-@_-"/>
    <numFmt numFmtId="43" formatCode="_-* #,##0.00\ _₽_-;\-* #,##0.00\ _₽_-;_-* &quot;-&quot;??\ _₽_-;_-@_-"/>
    <numFmt numFmtId="164" formatCode="_-* #,##0.00_-;\-* #,##0.00_-;_-* &quot;-&quot;??_-;_-@_-"/>
    <numFmt numFmtId="165" formatCode="_-* #,##0.00_р_._-;\-* #,##0.00_р_._-;_-* &quot;-&quot;??_р_._-;_-@_-"/>
    <numFmt numFmtId="166" formatCode="m/d/yyyy"/>
    <numFmt numFmtId="167" formatCode="#,##0.0;[Red]#,##0.0"/>
    <numFmt numFmtId="168" formatCode="0.0"/>
    <numFmt numFmtId="169" formatCode="###0;###0"/>
    <numFmt numFmtId="170" formatCode="#,##0;#,##0"/>
    <numFmt numFmtId="171" formatCode="_-[$$-409]* #,##0.00_ ;_-[$$-409]* \-#,##0.00\ ;_-[$$-409]* &quot;-&quot;??_ ;_-@_ "/>
    <numFmt numFmtId="172" formatCode="0.00&quot; USD&quot;"/>
    <numFmt numFmtId="173" formatCode="#,##0.00&quot; USD&quot;"/>
    <numFmt numFmtId="174" formatCode="[$$-409]#,##0.00"/>
    <numFmt numFmtId="175" formatCode="_-* #,##0.00\ [$₽-419]_-;\-* #,##0.00\ [$₽-419]_-;_-* &quot;-&quot;??\ [$₽-419]_-;_-@_-"/>
    <numFmt numFmtId="176" formatCode="#,##0.00_ ;\-#,##0.00\ "/>
    <numFmt numFmtId="177" formatCode="#,##0.00\ _₽"/>
  </numFmts>
  <fonts count="65" x14ac:knownFonts="1">
    <font>
      <sz val="11"/>
      <color theme="1"/>
      <name val="Calibri"/>
      <family val="2"/>
      <charset val="204"/>
      <scheme val="minor"/>
    </font>
    <font>
      <sz val="11"/>
      <color theme="1"/>
      <name val="Calibri"/>
      <family val="2"/>
      <charset val="204"/>
      <scheme val="minor"/>
    </font>
    <font>
      <b/>
      <sz val="11"/>
      <color theme="0"/>
      <name val="Calibri"/>
      <family val="2"/>
      <charset val="204"/>
      <scheme val="minor"/>
    </font>
    <font>
      <b/>
      <sz val="11"/>
      <color theme="1"/>
      <name val="Calibri"/>
      <family val="2"/>
      <charset val="204"/>
      <scheme val="minor"/>
    </font>
    <font>
      <b/>
      <sz val="11"/>
      <color indexed="8"/>
      <name val="Calibri"/>
      <family val="2"/>
      <charset val="204"/>
      <scheme val="minor"/>
    </font>
    <font>
      <sz val="11"/>
      <color indexed="8"/>
      <name val="Calibri"/>
      <family val="2"/>
      <charset val="204"/>
    </font>
    <font>
      <sz val="11"/>
      <color rgb="FF333333"/>
      <name val="Calibri"/>
      <family val="2"/>
      <charset val="204"/>
      <scheme val="minor"/>
    </font>
    <font>
      <sz val="11"/>
      <name val="Calibri"/>
      <family val="2"/>
      <charset val="204"/>
      <scheme val="minor"/>
    </font>
    <font>
      <sz val="10"/>
      <name val="Arial Cyr"/>
      <family val="2"/>
      <charset val="204"/>
    </font>
    <font>
      <b/>
      <sz val="11"/>
      <color indexed="9"/>
      <name val="Calibri"/>
      <family val="2"/>
      <charset val="204"/>
      <scheme val="minor"/>
    </font>
    <font>
      <sz val="11"/>
      <color indexed="10"/>
      <name val="Calibri"/>
      <family val="2"/>
      <charset val="204"/>
      <scheme val="minor"/>
    </font>
    <font>
      <b/>
      <sz val="11"/>
      <name val="Calibri"/>
      <family val="2"/>
      <charset val="204"/>
      <scheme val="minor"/>
    </font>
    <font>
      <sz val="11"/>
      <color indexed="8"/>
      <name val="Calibri"/>
      <family val="2"/>
      <charset val="204"/>
      <scheme val="minor"/>
    </font>
    <font>
      <sz val="10"/>
      <name val="Times New Roman Cyr"/>
      <family val="1"/>
      <charset val="204"/>
    </font>
    <font>
      <b/>
      <sz val="12"/>
      <color theme="1"/>
      <name val="Calibri"/>
      <family val="2"/>
      <charset val="204"/>
      <scheme val="minor"/>
    </font>
    <font>
      <sz val="11"/>
      <color indexed="63"/>
      <name val="Calibri"/>
      <family val="2"/>
      <charset val="204"/>
      <scheme val="minor"/>
    </font>
    <font>
      <sz val="11"/>
      <color rgb="FF231F20"/>
      <name val="Calibri"/>
      <family val="2"/>
      <charset val="204"/>
      <scheme val="minor"/>
    </font>
    <font>
      <sz val="11"/>
      <color rgb="FF000000"/>
      <name val="Calibri"/>
      <family val="2"/>
      <charset val="204"/>
      <scheme val="minor"/>
    </font>
    <font>
      <sz val="10"/>
      <color rgb="FF000000"/>
      <name val="Times New Roman"/>
      <family val="1"/>
    </font>
    <font>
      <sz val="10"/>
      <color rgb="FF000000"/>
      <name val="Times New Roman"/>
      <family val="1"/>
      <charset val="204"/>
    </font>
    <font>
      <b/>
      <sz val="11"/>
      <color rgb="FF000000"/>
      <name val="Calibri"/>
      <family val="2"/>
      <charset val="204"/>
      <scheme val="minor"/>
    </font>
    <font>
      <sz val="11"/>
      <color theme="1"/>
      <name val="Calibri"/>
      <family val="2"/>
      <scheme val="minor"/>
    </font>
    <font>
      <b/>
      <sz val="11"/>
      <color rgb="FF231F20"/>
      <name val="Calibri"/>
      <family val="2"/>
      <charset val="204"/>
      <scheme val="minor"/>
    </font>
    <font>
      <b/>
      <sz val="11"/>
      <color indexed="63"/>
      <name val="Calibri"/>
      <family val="2"/>
      <charset val="204"/>
      <scheme val="minor"/>
    </font>
    <font>
      <sz val="10"/>
      <color theme="1"/>
      <name val="Calibri"/>
      <family val="2"/>
      <charset val="204"/>
      <scheme val="minor"/>
    </font>
    <font>
      <sz val="12"/>
      <color rgb="FF000000"/>
      <name val="Calibri"/>
      <family val="2"/>
      <charset val="204"/>
    </font>
    <font>
      <b/>
      <sz val="12"/>
      <color indexed="8"/>
      <name val="Calibri"/>
      <family val="2"/>
      <charset val="204"/>
    </font>
    <font>
      <u/>
      <sz val="11"/>
      <color theme="10"/>
      <name val="Calibri"/>
      <family val="2"/>
      <charset val="204"/>
    </font>
    <font>
      <sz val="11"/>
      <name val="Calibri"/>
      <family val="2"/>
      <charset val="204"/>
    </font>
    <font>
      <b/>
      <u/>
      <sz val="11"/>
      <color indexed="8"/>
      <name val="Calibri"/>
      <family val="2"/>
      <charset val="204"/>
    </font>
    <font>
      <sz val="11"/>
      <color theme="1"/>
      <name val="Calibri"/>
      <family val="2"/>
      <charset val="204"/>
    </font>
    <font>
      <sz val="11"/>
      <color theme="1"/>
      <name val="Arial"/>
      <family val="2"/>
      <charset val="204"/>
    </font>
    <font>
      <sz val="8"/>
      <name val="Arial"/>
      <family val="2"/>
    </font>
    <font>
      <b/>
      <sz val="8"/>
      <name val="Arial"/>
      <family val="2"/>
      <charset val="204"/>
    </font>
    <font>
      <b/>
      <sz val="16"/>
      <color theme="1"/>
      <name val="Calibri"/>
      <family val="2"/>
      <charset val="204"/>
      <scheme val="minor"/>
    </font>
    <font>
      <b/>
      <sz val="10"/>
      <color theme="1"/>
      <name val="Calibri"/>
      <family val="2"/>
      <charset val="204"/>
      <scheme val="minor"/>
    </font>
    <font>
      <sz val="10"/>
      <color rgb="FF000000"/>
      <name val="Calibri"/>
      <family val="2"/>
      <charset val="204"/>
      <scheme val="minor"/>
    </font>
    <font>
      <b/>
      <sz val="10"/>
      <color rgb="FF000000"/>
      <name val="Calibri"/>
      <family val="2"/>
      <charset val="204"/>
      <scheme val="minor"/>
    </font>
    <font>
      <sz val="11.5"/>
      <name val="Times New Roman"/>
      <family val="1"/>
      <charset val="204"/>
    </font>
    <font>
      <sz val="11.5"/>
      <name val="Times New Roman"/>
      <family val="1"/>
      <charset val="204"/>
    </font>
    <font>
      <sz val="10"/>
      <name val="Calibri"/>
      <family val="2"/>
      <charset val="204"/>
      <scheme val="minor"/>
    </font>
    <font>
      <b/>
      <sz val="10"/>
      <name val="Calibri"/>
      <family val="2"/>
      <charset val="204"/>
      <scheme val="minor"/>
    </font>
    <font>
      <b/>
      <sz val="11"/>
      <name val="Arial"/>
      <family val="2"/>
      <charset val="204"/>
    </font>
    <font>
      <b/>
      <sz val="10"/>
      <name val="Arial"/>
      <family val="2"/>
      <charset val="204"/>
    </font>
    <font>
      <sz val="8"/>
      <name val="Arial"/>
      <family val="2"/>
      <charset val="204"/>
    </font>
    <font>
      <sz val="10"/>
      <name val="Arial"/>
      <family val="2"/>
      <charset val="204"/>
    </font>
    <font>
      <b/>
      <sz val="11"/>
      <color rgb="FF000000"/>
      <name val="Calibri"/>
      <family val="2"/>
      <charset val="204"/>
    </font>
    <font>
      <b/>
      <sz val="11"/>
      <color rgb="FF000000"/>
      <name val="Calibri"/>
      <family val="2"/>
    </font>
    <font>
      <b/>
      <sz val="11"/>
      <color theme="1"/>
      <name val="Calibri"/>
      <family val="2"/>
      <scheme val="minor"/>
    </font>
    <font>
      <b/>
      <sz val="11.5"/>
      <name val="Times New Roman"/>
      <family val="1"/>
      <charset val="204"/>
    </font>
    <font>
      <b/>
      <sz val="14"/>
      <name val="Calibri"/>
      <family val="2"/>
      <charset val="204"/>
      <scheme val="minor"/>
    </font>
    <font>
      <b/>
      <sz val="12"/>
      <name val="Calibri"/>
      <family val="2"/>
      <charset val="204"/>
      <scheme val="minor"/>
    </font>
    <font>
      <b/>
      <sz val="9"/>
      <color theme="1"/>
      <name val="Calibri"/>
      <family val="2"/>
      <charset val="204"/>
      <scheme val="minor"/>
    </font>
    <font>
      <b/>
      <sz val="12"/>
      <color rgb="FF000000"/>
      <name val="Calibri"/>
      <family val="2"/>
      <charset val="204"/>
      <scheme val="minor"/>
    </font>
    <font>
      <b/>
      <sz val="9"/>
      <name val="Calibri"/>
      <family val="2"/>
      <charset val="204"/>
      <scheme val="minor"/>
    </font>
    <font>
      <sz val="9"/>
      <name val="Calibri"/>
      <family val="2"/>
      <charset val="204"/>
      <scheme val="minor"/>
    </font>
    <font>
      <sz val="9"/>
      <color indexed="8"/>
      <name val="Calibri"/>
      <family val="2"/>
      <charset val="204"/>
      <scheme val="minor"/>
    </font>
    <font>
      <b/>
      <sz val="14"/>
      <color rgb="FF000000"/>
      <name val="Calibri"/>
      <family val="2"/>
      <charset val="204"/>
      <scheme val="minor"/>
    </font>
    <font>
      <sz val="9"/>
      <name val="Arial"/>
      <family val="2"/>
    </font>
    <font>
      <sz val="9"/>
      <name val="Arial"/>
      <family val="2"/>
      <charset val="204"/>
    </font>
    <font>
      <sz val="9"/>
      <color indexed="8"/>
      <name val="Arial"/>
      <family val="2"/>
      <charset val="204"/>
    </font>
    <font>
      <sz val="8"/>
      <name val="Verdana"/>
      <family val="2"/>
    </font>
    <font>
      <b/>
      <sz val="14"/>
      <color theme="1"/>
      <name val="Calibri"/>
      <family val="2"/>
      <charset val="204"/>
      <scheme val="minor"/>
    </font>
    <font>
      <sz val="14"/>
      <color theme="1"/>
      <name val="Calibri"/>
      <family val="2"/>
      <charset val="204"/>
      <scheme val="minor"/>
    </font>
    <font>
      <b/>
      <sz val="16"/>
      <color theme="0"/>
      <name val="Calibri"/>
      <family val="2"/>
      <charset val="204"/>
      <scheme val="minor"/>
    </font>
  </fonts>
  <fills count="23">
    <fill>
      <patternFill patternType="none"/>
    </fill>
    <fill>
      <patternFill patternType="gray125"/>
    </fill>
    <fill>
      <patternFill patternType="solid">
        <fgColor theme="1"/>
        <bgColor indexed="64"/>
      </patternFill>
    </fill>
    <fill>
      <patternFill patternType="solid">
        <fgColor indexed="10"/>
        <bgColor indexed="64"/>
      </patternFill>
    </fill>
    <fill>
      <patternFill patternType="solid">
        <fgColor indexed="13"/>
        <bgColor indexed="64"/>
      </patternFill>
    </fill>
    <fill>
      <patternFill patternType="solid">
        <fgColor theme="0" tint="-0.34998626667073579"/>
        <bgColor indexed="64"/>
      </patternFill>
    </fill>
    <fill>
      <patternFill patternType="solid">
        <fgColor theme="0"/>
        <bgColor indexed="64"/>
      </patternFill>
    </fill>
    <fill>
      <patternFill patternType="solid">
        <fgColor indexed="8"/>
        <bgColor indexed="63"/>
      </patternFill>
    </fill>
    <fill>
      <patternFill patternType="solid">
        <fgColor theme="0" tint="-0.249977111117893"/>
        <bgColor indexed="64"/>
      </patternFill>
    </fill>
    <fill>
      <patternFill patternType="solid">
        <fgColor rgb="FFFFFF00"/>
        <bgColor indexed="64"/>
      </patternFill>
    </fill>
    <fill>
      <patternFill patternType="solid">
        <fgColor theme="0" tint="-0.14999847407452621"/>
        <bgColor indexed="64"/>
      </patternFill>
    </fill>
    <fill>
      <patternFill patternType="solid">
        <fgColor rgb="FFD1D3D4"/>
      </patternFill>
    </fill>
    <fill>
      <patternFill patternType="solid">
        <fgColor indexed="9"/>
      </patternFill>
    </fill>
    <fill>
      <patternFill patternType="solid">
        <fgColor theme="9" tint="0.79998168889431442"/>
        <bgColor indexed="64"/>
      </patternFill>
    </fill>
    <fill>
      <patternFill patternType="solid">
        <fgColor indexed="9"/>
        <bgColor indexed="64"/>
      </patternFill>
    </fill>
    <fill>
      <patternFill patternType="solid">
        <fgColor rgb="FF00B050"/>
        <bgColor indexed="64"/>
      </patternFill>
    </fill>
    <fill>
      <patternFill patternType="solid">
        <fgColor theme="0"/>
        <bgColor theme="5" tint="0.79998168889431442"/>
      </patternFill>
    </fill>
    <fill>
      <patternFill patternType="solid">
        <fgColor rgb="FFFFFFFF"/>
        <bgColor auto="1"/>
      </patternFill>
    </fill>
    <fill>
      <patternFill patternType="solid">
        <fgColor theme="0" tint="-0.499984740745262"/>
        <bgColor indexed="64"/>
      </patternFill>
    </fill>
    <fill>
      <patternFill patternType="solid">
        <fgColor theme="0" tint="-0.499984740745262"/>
        <bgColor indexed="31"/>
      </patternFill>
    </fill>
    <fill>
      <patternFill patternType="solid">
        <fgColor theme="0" tint="-0.499984740745262"/>
        <bgColor rgb="FF000000"/>
      </patternFill>
    </fill>
    <fill>
      <patternFill patternType="solid">
        <fgColor theme="0" tint="-0.14999847407452621"/>
        <bgColor rgb="FF000000"/>
      </patternFill>
    </fill>
    <fill>
      <patternFill patternType="solid">
        <fgColor theme="0" tint="-0.499984740745262"/>
        <bgColor indexed="26"/>
      </patternFill>
    </fill>
  </fills>
  <borders count="53">
    <border>
      <left/>
      <right/>
      <top/>
      <bottom/>
      <diagonal/>
    </border>
    <border>
      <left style="thin">
        <color indexed="64"/>
      </left>
      <right/>
      <top style="thin">
        <color indexed="64"/>
      </top>
      <bottom style="thin">
        <color indexed="64"/>
      </bottom>
      <diagonal/>
    </border>
    <border>
      <left/>
      <right/>
      <top style="thin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/>
      <diagonal/>
    </border>
    <border>
      <left style="thin">
        <color indexed="64"/>
      </left>
      <right style="thin">
        <color indexed="64"/>
      </right>
      <top/>
      <bottom/>
      <diagonal/>
    </border>
    <border>
      <left style="thin">
        <color indexed="64"/>
      </left>
      <right style="thin">
        <color indexed="64"/>
      </right>
      <top/>
      <bottom style="thin">
        <color indexed="64"/>
      </bottom>
      <diagonal/>
    </border>
    <border>
      <left style="thin">
        <color indexed="64"/>
      </left>
      <right/>
      <top style="thin">
        <color indexed="64"/>
      </top>
      <bottom/>
      <diagonal/>
    </border>
    <border>
      <left/>
      <right/>
      <top style="thin">
        <color indexed="64"/>
      </top>
      <bottom/>
      <diagonal/>
    </border>
    <border>
      <left/>
      <right style="thin">
        <color indexed="64"/>
      </right>
      <top style="thin">
        <color indexed="64"/>
      </top>
      <bottom/>
      <diagonal/>
    </border>
    <border>
      <left/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rgb="FF000000"/>
      </left>
      <right/>
      <top/>
      <bottom style="thin">
        <color rgb="FF000000"/>
      </bottom>
      <diagonal/>
    </border>
    <border>
      <left style="thin">
        <color rgb="FF000000"/>
      </left>
      <right/>
      <top style="thin">
        <color rgb="FF000000"/>
      </top>
      <bottom style="thin">
        <color rgb="FF000000"/>
      </bottom>
      <diagonal/>
    </border>
    <border>
      <left style="thin">
        <color rgb="FF000000"/>
      </left>
      <right/>
      <top style="thin">
        <color rgb="FF000000"/>
      </top>
      <bottom style="thin">
        <color indexed="64"/>
      </bottom>
      <diagonal/>
    </border>
    <border>
      <left/>
      <right/>
      <top/>
      <bottom style="thin">
        <color auto="1"/>
      </bottom>
      <diagonal/>
    </border>
    <border>
      <left style="thin">
        <color indexed="8"/>
      </left>
      <right/>
      <top style="thin">
        <color indexed="8"/>
      </top>
      <bottom style="thin">
        <color indexed="8"/>
      </bottom>
      <diagonal/>
    </border>
    <border>
      <left style="thin">
        <color indexed="64"/>
      </left>
      <right style="thin">
        <color indexed="8"/>
      </right>
      <top style="thin">
        <color indexed="8"/>
      </top>
      <bottom style="thin">
        <color indexed="8"/>
      </bottom>
      <diagonal/>
    </border>
    <border>
      <left/>
      <right style="thin">
        <color indexed="64"/>
      </right>
      <top/>
      <bottom style="thin">
        <color indexed="64"/>
      </bottom>
      <diagonal/>
    </border>
    <border>
      <left style="thin">
        <color auto="1"/>
      </left>
      <right/>
      <top/>
      <bottom style="thin">
        <color auto="1"/>
      </bottom>
      <diagonal/>
    </border>
    <border>
      <left style="thin">
        <color indexed="8"/>
      </left>
      <right style="thin">
        <color indexed="8"/>
      </right>
      <top style="thin">
        <color indexed="8"/>
      </top>
      <bottom/>
      <diagonal/>
    </border>
    <border>
      <left/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indexed="64"/>
      </left>
      <right/>
      <top style="thin">
        <color indexed="64"/>
      </top>
      <bottom style="thin">
        <color indexed="64"/>
      </bottom>
      <diagonal/>
    </border>
    <border>
      <left/>
      <right/>
      <top style="thin">
        <color indexed="64"/>
      </top>
      <bottom style="thin">
        <color indexed="64"/>
      </bottom>
      <diagonal/>
    </border>
    <border>
      <left style="thin">
        <color indexed="22"/>
      </left>
      <right/>
      <top style="thin">
        <color indexed="22"/>
      </top>
      <bottom style="thin">
        <color indexed="22"/>
      </bottom>
      <diagonal/>
    </border>
    <border>
      <left style="thin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/>
      <top/>
      <bottom/>
      <diagonal/>
    </border>
    <border>
      <left style="thin">
        <color indexed="64"/>
      </left>
      <right/>
      <top style="thin">
        <color indexed="64"/>
      </top>
      <bottom style="thin">
        <color indexed="64"/>
      </bottom>
      <diagonal/>
    </border>
    <border>
      <left/>
      <right style="thin">
        <color auto="1"/>
      </right>
      <top style="thin">
        <color auto="1"/>
      </top>
      <bottom style="thin">
        <color auto="1"/>
      </bottom>
      <diagonal/>
    </border>
    <border>
      <left/>
      <right/>
      <top style="thin">
        <color auto="1"/>
      </top>
      <bottom style="thin">
        <color auto="1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/>
      <diagonal/>
    </border>
    <border>
      <left style="thin">
        <color auto="1"/>
      </left>
      <right style="thin">
        <color auto="1"/>
      </right>
      <top/>
      <bottom style="thin">
        <color auto="1"/>
      </bottom>
      <diagonal/>
    </border>
    <border>
      <left style="thin">
        <color auto="1"/>
      </left>
      <right style="thin">
        <color auto="1"/>
      </right>
      <top/>
      <bottom/>
      <diagonal/>
    </border>
    <border>
      <left/>
      <right style="thin">
        <color indexed="64"/>
      </right>
      <top style="thin">
        <color indexed="64"/>
      </top>
      <bottom/>
      <diagonal/>
    </border>
    <border>
      <left/>
      <right/>
      <top style="thin">
        <color auto="1"/>
      </top>
      <bottom/>
      <diagonal/>
    </border>
    <border>
      <left style="thin">
        <color auto="1"/>
      </left>
      <right/>
      <top style="thin">
        <color auto="1"/>
      </top>
      <bottom/>
      <diagonal/>
    </border>
    <border>
      <left/>
      <right style="thin">
        <color indexed="64"/>
      </right>
      <top/>
      <bottom/>
      <diagonal/>
    </border>
    <border>
      <left style="thin">
        <color rgb="FF000000"/>
      </left>
      <right/>
      <top style="thin">
        <color indexed="64"/>
      </top>
      <bottom style="thin">
        <color rgb="FF000000"/>
      </bottom>
      <diagonal/>
    </border>
    <border>
      <left/>
      <right style="medium">
        <color rgb="FFFFFFFF"/>
      </right>
      <top/>
      <bottom/>
      <diagonal/>
    </border>
    <border>
      <left style="thin">
        <color rgb="FF000000"/>
      </left>
      <right/>
      <top/>
      <bottom/>
      <diagonal/>
    </border>
    <border>
      <left style="thin">
        <color rgb="FF000000"/>
      </left>
      <right/>
      <top style="thin">
        <color rgb="FF000000"/>
      </top>
      <bottom/>
      <diagonal/>
    </border>
    <border>
      <left style="thin">
        <color rgb="FF000000"/>
      </left>
      <right style="thin">
        <color rgb="FF000000"/>
      </right>
      <top/>
      <bottom style="thin">
        <color rgb="FF000000"/>
      </bottom>
      <diagonal/>
    </border>
    <border>
      <left style="thin">
        <color rgb="FF000000"/>
      </left>
      <right/>
      <top/>
      <bottom style="thin">
        <color auto="1"/>
      </bottom>
      <diagonal/>
    </border>
    <border>
      <left style="thin">
        <color rgb="FF000000"/>
      </left>
      <right/>
      <top/>
      <bottom style="thin">
        <color auto="1"/>
      </bottom>
      <diagonal/>
    </border>
    <border>
      <left/>
      <right/>
      <top style="thin">
        <color indexed="22"/>
      </top>
      <bottom style="thin">
        <color indexed="22"/>
      </bottom>
      <diagonal/>
    </border>
    <border>
      <left/>
      <right style="thin">
        <color indexed="22"/>
      </right>
      <top style="thin">
        <color indexed="22"/>
      </top>
      <bottom style="thin">
        <color indexed="22"/>
      </bottom>
      <diagonal/>
    </border>
    <border>
      <left style="thin">
        <color indexed="64"/>
      </left>
      <right/>
      <top style="thin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/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/>
      <right/>
      <top style="thin">
        <color indexed="64"/>
      </top>
      <bottom style="thin">
        <color indexed="64"/>
      </bottom>
      <diagonal/>
    </border>
    <border>
      <left/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rgb="FF000000"/>
      </left>
      <right style="thin">
        <color rgb="FF000000"/>
      </right>
      <top/>
      <bottom/>
      <diagonal/>
    </border>
    <border>
      <left style="thin">
        <color rgb="FF000000"/>
      </left>
      <right style="thin">
        <color rgb="FF000000"/>
      </right>
      <top style="thin">
        <color rgb="FF000000"/>
      </top>
      <bottom style="thin">
        <color rgb="FF000000"/>
      </bottom>
      <diagonal/>
    </border>
  </borders>
  <cellStyleXfs count="20">
    <xf numFmtId="0" fontId="0" fillId="0" borderId="0"/>
    <xf numFmtId="44" fontId="1" fillId="0" borderId="0" applyFont="0" applyFill="0" applyBorder="0" applyAlignment="0" applyProtection="0"/>
    <xf numFmtId="165" fontId="5" fillId="0" borderId="0" applyFont="0" applyFill="0" applyBorder="0" applyAlignment="0" applyProtection="0"/>
    <xf numFmtId="0" fontId="8" fillId="0" borderId="0"/>
    <xf numFmtId="0" fontId="13" fillId="0" borderId="0"/>
    <xf numFmtId="0" fontId="8" fillId="0" borderId="0"/>
    <xf numFmtId="43" fontId="18" fillId="0" borderId="0" applyFont="0" applyFill="0" applyBorder="0" applyAlignment="0" applyProtection="0"/>
    <xf numFmtId="0" fontId="18" fillId="0" borderId="0"/>
    <xf numFmtId="0" fontId="19" fillId="0" borderId="0"/>
    <xf numFmtId="165" fontId="5" fillId="0" borderId="0" applyFont="0" applyFill="0" applyBorder="0" applyAlignment="0" applyProtection="0"/>
    <xf numFmtId="164" fontId="1" fillId="0" borderId="0" applyFont="0" applyFill="0" applyBorder="0" applyAlignment="0" applyProtection="0"/>
    <xf numFmtId="0" fontId="21" fillId="0" borderId="0"/>
    <xf numFmtId="165" fontId="5" fillId="0" borderId="0" applyFont="0" applyFill="0" applyBorder="0" applyAlignment="0" applyProtection="0"/>
    <xf numFmtId="0" fontId="25" fillId="0" borderId="0"/>
    <xf numFmtId="0" fontId="27" fillId="0" borderId="0" applyNumberFormat="0" applyFill="0" applyBorder="0" applyAlignment="0" applyProtection="0">
      <alignment vertical="top"/>
      <protection locked="0"/>
    </xf>
    <xf numFmtId="0" fontId="27" fillId="0" borderId="0" applyNumberFormat="0" applyFill="0" applyBorder="0" applyAlignment="0" applyProtection="0">
      <alignment vertical="top"/>
      <protection locked="0"/>
    </xf>
    <xf numFmtId="164" fontId="21" fillId="0" borderId="0" applyFont="0" applyFill="0" applyBorder="0" applyAlignment="0" applyProtection="0"/>
    <xf numFmtId="0" fontId="25" fillId="0" borderId="0"/>
    <xf numFmtId="0" fontId="32" fillId="0" borderId="0"/>
    <xf numFmtId="9" fontId="45" fillId="0" borderId="0" applyFill="0" applyBorder="0" applyAlignment="0" applyProtection="0"/>
  </cellStyleXfs>
  <cellXfs count="761">
    <xf numFmtId="0" fontId="0" fillId="0" borderId="0" xfId="0"/>
    <xf numFmtId="0" fontId="3" fillId="0" borderId="0" xfId="0" applyFont="1" applyFill="1" applyAlignment="1">
      <alignment horizontal="center"/>
    </xf>
    <xf numFmtId="4" fontId="3" fillId="0" borderId="0" xfId="0" applyNumberFormat="1" applyFont="1" applyFill="1" applyAlignment="1">
      <alignment horizontal="center"/>
    </xf>
    <xf numFmtId="0" fontId="4" fillId="3" borderId="3" xfId="0" applyFont="1" applyFill="1" applyBorder="1" applyAlignment="1">
      <alignment horizontal="center" vertical="center"/>
    </xf>
    <xf numFmtId="2" fontId="4" fillId="4" borderId="3" xfId="0" applyNumberFormat="1" applyFont="1" applyFill="1" applyBorder="1" applyAlignment="1">
      <alignment horizontal="center" vertical="center"/>
    </xf>
    <xf numFmtId="0" fontId="0" fillId="0" borderId="0" xfId="0" applyFont="1"/>
    <xf numFmtId="4" fontId="0" fillId="0" borderId="0" xfId="0" applyNumberFormat="1" applyFont="1" applyAlignment="1">
      <alignment horizontal="center"/>
    </xf>
    <xf numFmtId="0" fontId="3" fillId="0" borderId="0" xfId="0" applyFont="1"/>
    <xf numFmtId="4" fontId="3" fillId="0" borderId="0" xfId="0" applyNumberFormat="1" applyFont="1" applyAlignment="1">
      <alignment horizontal="center"/>
    </xf>
    <xf numFmtId="0" fontId="3" fillId="5" borderId="3" xfId="0" applyFont="1" applyFill="1" applyBorder="1" applyAlignment="1">
      <alignment horizontal="center" vertical="center" wrapText="1"/>
    </xf>
    <xf numFmtId="1" fontId="3" fillId="5" borderId="3" xfId="0" applyNumberFormat="1" applyFont="1" applyFill="1" applyBorder="1" applyAlignment="1">
      <alignment horizontal="center" vertical="center" wrapText="1"/>
    </xf>
    <xf numFmtId="4" fontId="3" fillId="5" borderId="3" xfId="0" applyNumberFormat="1" applyFont="1" applyFill="1" applyBorder="1" applyAlignment="1">
      <alignment horizontal="center" vertical="center" wrapText="1"/>
    </xf>
    <xf numFmtId="4" fontId="4" fillId="5" borderId="3" xfId="2" applyNumberFormat="1" applyFont="1" applyFill="1" applyBorder="1" applyAlignment="1">
      <alignment horizontal="center" vertical="center" wrapText="1"/>
    </xf>
    <xf numFmtId="0" fontId="6" fillId="0" borderId="3" xfId="0" applyFont="1" applyFill="1" applyBorder="1" applyAlignment="1">
      <alignment horizontal="left" vertical="center"/>
    </xf>
    <xf numFmtId="0" fontId="0" fillId="0" borderId="3" xfId="0" applyFont="1" applyBorder="1" applyAlignment="1">
      <alignment horizontal="center"/>
    </xf>
    <xf numFmtId="2" fontId="0" fillId="0" borderId="3" xfId="0" applyNumberFormat="1" applyFill="1" applyBorder="1" applyAlignment="1">
      <alignment horizontal="center" vertical="center"/>
    </xf>
    <xf numFmtId="2" fontId="0" fillId="0" borderId="3" xfId="0" applyNumberFormat="1" applyFont="1" applyBorder="1" applyAlignment="1">
      <alignment horizontal="center"/>
    </xf>
    <xf numFmtId="0" fontId="0" fillId="0" borderId="3" xfId="0" applyFont="1" applyFill="1" applyBorder="1" applyAlignment="1">
      <alignment horizontal="center"/>
    </xf>
    <xf numFmtId="0" fontId="6" fillId="0" borderId="4" xfId="0" applyFont="1" applyFill="1" applyBorder="1" applyAlignment="1">
      <alignment horizontal="left" vertical="center"/>
    </xf>
    <xf numFmtId="0" fontId="0" fillId="0" borderId="4" xfId="0" applyFont="1" applyBorder="1" applyAlignment="1">
      <alignment horizontal="center"/>
    </xf>
    <xf numFmtId="0" fontId="0" fillId="0" borderId="3" xfId="0" applyFill="1" applyBorder="1"/>
    <xf numFmtId="2" fontId="0" fillId="0" borderId="3" xfId="0" applyNumberFormat="1" applyFont="1" applyFill="1" applyBorder="1" applyAlignment="1">
      <alignment horizontal="center" vertical="center"/>
    </xf>
    <xf numFmtId="0" fontId="0" fillId="0" borderId="3" xfId="0" applyFont="1" applyFill="1" applyBorder="1"/>
    <xf numFmtId="0" fontId="6" fillId="0" borderId="3" xfId="0" applyFont="1" applyFill="1" applyBorder="1" applyAlignment="1">
      <alignment horizontal="left" vertical="top"/>
    </xf>
    <xf numFmtId="0" fontId="0" fillId="0" borderId="4" xfId="0" applyFont="1" applyFill="1" applyBorder="1" applyAlignment="1">
      <alignment horizontal="center"/>
    </xf>
    <xf numFmtId="0" fontId="6" fillId="6" borderId="3" xfId="0" applyFont="1" applyFill="1" applyBorder="1" applyAlignment="1">
      <alignment horizontal="left" vertical="center"/>
    </xf>
    <xf numFmtId="0" fontId="0" fillId="6" borderId="4" xfId="0" applyFont="1" applyFill="1" applyBorder="1" applyAlignment="1">
      <alignment horizontal="center"/>
    </xf>
    <xf numFmtId="0" fontId="0" fillId="0" borderId="3" xfId="0" applyFont="1" applyBorder="1"/>
    <xf numFmtId="4" fontId="0" fillId="0" borderId="0" xfId="0" applyNumberFormat="1" applyAlignment="1">
      <alignment horizontal="center"/>
    </xf>
    <xf numFmtId="0" fontId="1" fillId="0" borderId="0" xfId="0" applyFont="1" applyFill="1"/>
    <xf numFmtId="14" fontId="10" fillId="0" borderId="0" xfId="3" applyNumberFormat="1" applyFont="1" applyFill="1" applyAlignment="1">
      <alignment horizontal="left" vertical="center" wrapText="1"/>
    </xf>
    <xf numFmtId="0" fontId="11" fillId="0" borderId="0" xfId="3" applyFont="1" applyFill="1" applyAlignment="1">
      <alignment horizontal="center" vertical="center"/>
    </xf>
    <xf numFmtId="49" fontId="7" fillId="0" borderId="0" xfId="3" applyNumberFormat="1" applyFont="1" applyFill="1" applyAlignment="1">
      <alignment horizontal="center" vertical="center"/>
    </xf>
    <xf numFmtId="4" fontId="7" fillId="0" borderId="0" xfId="3" applyNumberFormat="1" applyFont="1" applyFill="1" applyAlignment="1">
      <alignment horizontal="right" vertical="center"/>
    </xf>
    <xf numFmtId="4" fontId="7" fillId="0" borderId="0" xfId="3" applyNumberFormat="1" applyFont="1" applyFill="1" applyAlignment="1">
      <alignment horizontal="center" vertical="center"/>
    </xf>
    <xf numFmtId="166" fontId="10" fillId="0" borderId="0" xfId="3" applyNumberFormat="1" applyFont="1" applyFill="1" applyAlignment="1">
      <alignment horizontal="left" vertical="center" wrapText="1"/>
    </xf>
    <xf numFmtId="0" fontId="12" fillId="0" borderId="3" xfId="0" applyFont="1" applyFill="1" applyBorder="1" applyAlignment="1">
      <alignment horizontal="center" vertical="center"/>
    </xf>
    <xf numFmtId="2" fontId="4" fillId="0" borderId="3" xfId="0" applyNumberFormat="1" applyFont="1" applyFill="1" applyBorder="1" applyAlignment="1">
      <alignment horizontal="center" vertical="center"/>
    </xf>
    <xf numFmtId="0" fontId="1" fillId="0" borderId="0" xfId="0" applyFont="1"/>
    <xf numFmtId="4" fontId="1" fillId="0" borderId="0" xfId="0" applyNumberFormat="1" applyFont="1" applyFill="1" applyAlignment="1">
      <alignment horizontal="right"/>
    </xf>
    <xf numFmtId="4" fontId="1" fillId="0" borderId="0" xfId="0" applyNumberFormat="1" applyFont="1" applyAlignment="1">
      <alignment horizontal="center" vertical="center"/>
    </xf>
    <xf numFmtId="0" fontId="1" fillId="0" borderId="3" xfId="0" applyFont="1" applyFill="1" applyBorder="1" applyAlignment="1">
      <alignment horizontal="center" vertical="center"/>
    </xf>
    <xf numFmtId="0" fontId="1" fillId="0" borderId="3" xfId="0" applyFont="1" applyFill="1" applyBorder="1" applyAlignment="1">
      <alignment horizontal="center"/>
    </xf>
    <xf numFmtId="0" fontId="1" fillId="0" borderId="1" xfId="0" applyFont="1" applyFill="1" applyBorder="1" applyAlignment="1">
      <alignment horizontal="center"/>
    </xf>
    <xf numFmtId="4" fontId="1" fillId="0" borderId="6" xfId="0" applyNumberFormat="1" applyFont="1" applyFill="1" applyBorder="1" applyAlignment="1">
      <alignment horizontal="center" vertical="center"/>
    </xf>
    <xf numFmtId="4" fontId="12" fillId="0" borderId="10" xfId="2" applyNumberFormat="1" applyFont="1" applyFill="1" applyBorder="1" applyAlignment="1">
      <alignment horizontal="center" vertical="center"/>
    </xf>
    <xf numFmtId="4" fontId="12" fillId="0" borderId="3" xfId="2" applyNumberFormat="1" applyFont="1" applyFill="1" applyBorder="1" applyAlignment="1">
      <alignment horizontal="center" vertical="center"/>
    </xf>
    <xf numFmtId="4" fontId="1" fillId="0" borderId="3" xfId="0" applyNumberFormat="1" applyFont="1" applyFill="1" applyBorder="1" applyAlignment="1">
      <alignment horizontal="center" vertical="center"/>
    </xf>
    <xf numFmtId="0" fontId="1" fillId="0" borderId="3" xfId="0" applyFont="1" applyBorder="1" applyAlignment="1">
      <alignment horizontal="center"/>
    </xf>
    <xf numFmtId="0" fontId="11" fillId="0" borderId="0" xfId="0" applyFont="1" applyFill="1" applyAlignment="1">
      <alignment horizontal="left" vertical="center" indent="5"/>
    </xf>
    <xf numFmtId="0" fontId="3" fillId="0" borderId="0" xfId="0" applyFont="1" applyFill="1"/>
    <xf numFmtId="0" fontId="0" fillId="0" borderId="3" xfId="0" applyFont="1" applyFill="1" applyBorder="1" applyAlignment="1">
      <alignment horizontal="center" vertical="center"/>
    </xf>
    <xf numFmtId="0" fontId="0" fillId="0" borderId="3" xfId="0" applyFont="1" applyFill="1" applyBorder="1" applyAlignment="1">
      <alignment horizontal="center" vertical="center" wrapText="1"/>
    </xf>
    <xf numFmtId="0" fontId="0" fillId="0" borderId="3" xfId="0" applyFill="1" applyBorder="1" applyAlignment="1">
      <alignment horizontal="center" vertical="center"/>
    </xf>
    <xf numFmtId="4" fontId="1" fillId="0" borderId="0" xfId="0" applyNumberFormat="1" applyFont="1" applyFill="1" applyAlignment="1">
      <alignment horizontal="center" vertical="center"/>
    </xf>
    <xf numFmtId="0" fontId="14" fillId="0" borderId="0" xfId="0" applyFont="1" applyFill="1" applyBorder="1" applyAlignment="1">
      <alignment horizontal="left" vertical="top"/>
    </xf>
    <xf numFmtId="0" fontId="0" fillId="0" borderId="0" xfId="0" applyFont="1" applyFill="1"/>
    <xf numFmtId="0" fontId="0" fillId="0" borderId="0" xfId="0" applyFont="1" applyFill="1" applyAlignment="1">
      <alignment horizontal="center" vertical="center"/>
    </xf>
    <xf numFmtId="0" fontId="0" fillId="0" borderId="0" xfId="0" applyFont="1" applyFill="1" applyBorder="1" applyAlignment="1">
      <alignment horizontal="center" vertical="center"/>
    </xf>
    <xf numFmtId="0" fontId="7" fillId="0" borderId="11" xfId="7" applyFont="1" applyFill="1" applyBorder="1" applyAlignment="1">
      <alignment horizontal="left" vertical="top" wrapText="1"/>
    </xf>
    <xf numFmtId="0" fontId="7" fillId="0" borderId="12" xfId="7" applyFont="1" applyFill="1" applyBorder="1" applyAlignment="1">
      <alignment horizontal="left" vertical="top" wrapText="1"/>
    </xf>
    <xf numFmtId="0" fontId="7" fillId="0" borderId="12" xfId="8" applyFont="1" applyFill="1" applyBorder="1" applyAlignment="1">
      <alignment horizontal="left" vertical="top" wrapText="1"/>
    </xf>
    <xf numFmtId="0" fontId="7" fillId="0" borderId="12" xfId="0" applyFont="1" applyFill="1" applyBorder="1" applyAlignment="1">
      <alignment vertical="top" wrapText="1"/>
    </xf>
    <xf numFmtId="4" fontId="0" fillId="0" borderId="12" xfId="0" applyNumberFormat="1" applyFont="1" applyFill="1" applyBorder="1" applyAlignment="1">
      <alignment horizontal="center" vertical="center" wrapText="1"/>
    </xf>
    <xf numFmtId="0" fontId="7" fillId="0" borderId="13" xfId="0" applyFont="1" applyFill="1" applyBorder="1" applyAlignment="1">
      <alignment vertical="top" wrapText="1"/>
    </xf>
    <xf numFmtId="0" fontId="0" fillId="0" borderId="12" xfId="0" applyFont="1" applyFill="1" applyBorder="1" applyAlignment="1">
      <alignment vertical="top" wrapText="1"/>
    </xf>
    <xf numFmtId="0" fontId="11" fillId="0" borderId="14" xfId="0" applyFont="1" applyFill="1" applyBorder="1" applyAlignment="1">
      <alignment horizontal="left" vertical="top"/>
    </xf>
    <xf numFmtId="0" fontId="11" fillId="0" borderId="14" xfId="0" applyFont="1" applyFill="1" applyBorder="1" applyAlignment="1">
      <alignment horizontal="center" vertical="center"/>
    </xf>
    <xf numFmtId="2" fontId="0" fillId="0" borderId="3" xfId="0" applyNumberFormat="1" applyFont="1" applyFill="1" applyBorder="1" applyAlignment="1">
      <alignment horizontal="center" vertical="center" wrapText="1"/>
    </xf>
    <xf numFmtId="0" fontId="17" fillId="0" borderId="0" xfId="0" applyFont="1" applyFill="1" applyBorder="1" applyAlignment="1">
      <alignment horizontal="left" vertical="top"/>
    </xf>
    <xf numFmtId="0" fontId="17" fillId="0" borderId="0" xfId="0" applyFont="1" applyFill="1" applyBorder="1" applyAlignment="1">
      <alignment horizontal="center" vertical="center"/>
    </xf>
    <xf numFmtId="168" fontId="7" fillId="0" borderId="3" xfId="0" applyNumberFormat="1" applyFont="1" applyFill="1" applyBorder="1" applyAlignment="1">
      <alignment horizontal="center" vertical="center" wrapText="1"/>
    </xf>
    <xf numFmtId="0" fontId="0" fillId="0" borderId="6" xfId="0" applyFont="1" applyFill="1" applyBorder="1" applyAlignment="1">
      <alignment horizontal="center" vertical="center" wrapText="1"/>
    </xf>
    <xf numFmtId="0" fontId="7" fillId="0" borderId="15" xfId="0" applyNumberFormat="1" applyFont="1" applyFill="1" applyBorder="1" applyAlignment="1">
      <alignment vertical="center" wrapText="1"/>
    </xf>
    <xf numFmtId="0" fontId="17" fillId="12" borderId="16" xfId="0" applyNumberFormat="1" applyFont="1" applyFill="1" applyBorder="1" applyAlignment="1">
      <alignment horizontal="center" vertical="center" wrapText="1"/>
    </xf>
    <xf numFmtId="0" fontId="0" fillId="0" borderId="0" xfId="0" applyFont="1" applyAlignment="1">
      <alignment horizontal="center" vertical="center"/>
    </xf>
    <xf numFmtId="2" fontId="0" fillId="0" borderId="3" xfId="0" applyNumberFormat="1" applyFont="1" applyBorder="1" applyAlignment="1">
      <alignment horizontal="center" vertical="center"/>
    </xf>
    <xf numFmtId="0" fontId="0" fillId="0" borderId="0" xfId="0" applyFont="1" applyAlignment="1">
      <alignment horizontal="left" vertical="center"/>
    </xf>
    <xf numFmtId="2" fontId="0" fillId="0" borderId="6" xfId="0" applyNumberFormat="1" applyFont="1" applyBorder="1" applyAlignment="1">
      <alignment horizontal="center" vertical="center"/>
    </xf>
    <xf numFmtId="0" fontId="0" fillId="0" borderId="0" xfId="0" applyFont="1" applyBorder="1" applyAlignment="1">
      <alignment horizontal="center" vertical="center"/>
    </xf>
    <xf numFmtId="2" fontId="0" fillId="0" borderId="0" xfId="0" applyNumberFormat="1" applyFont="1" applyBorder="1" applyAlignment="1">
      <alignment horizontal="center" vertical="center"/>
    </xf>
    <xf numFmtId="2" fontId="7" fillId="0" borderId="3" xfId="11" applyNumberFormat="1" applyFont="1" applyFill="1" applyBorder="1" applyAlignment="1">
      <alignment horizontal="center" vertical="center"/>
    </xf>
    <xf numFmtId="49" fontId="0" fillId="0" borderId="1" xfId="0" applyNumberFormat="1" applyFont="1" applyFill="1" applyBorder="1" applyAlignment="1">
      <alignment horizontal="center" vertical="center"/>
    </xf>
    <xf numFmtId="1" fontId="0" fillId="0" borderId="3" xfId="0" applyNumberFormat="1" applyFont="1" applyFill="1" applyBorder="1" applyAlignment="1">
      <alignment horizontal="center" vertical="center"/>
    </xf>
    <xf numFmtId="1" fontId="0" fillId="0" borderId="6" xfId="0" applyNumberFormat="1" applyFont="1" applyFill="1" applyBorder="1" applyAlignment="1">
      <alignment horizontal="left" vertical="center" wrapText="1"/>
    </xf>
    <xf numFmtId="1" fontId="0" fillId="0" borderId="3" xfId="0" applyNumberFormat="1" applyFill="1" applyBorder="1" applyAlignment="1">
      <alignment horizontal="center" vertical="center"/>
    </xf>
    <xf numFmtId="4" fontId="12" fillId="0" borderId="17" xfId="2" applyNumberFormat="1" applyFont="1" applyFill="1" applyBorder="1" applyAlignment="1">
      <alignment horizontal="center" vertical="center"/>
    </xf>
    <xf numFmtId="49" fontId="0" fillId="0" borderId="18" xfId="0" applyNumberFormat="1" applyFont="1" applyFill="1" applyBorder="1" applyAlignment="1">
      <alignment horizontal="center" vertical="center"/>
    </xf>
    <xf numFmtId="0" fontId="0" fillId="0" borderId="6" xfId="0" applyFont="1" applyFill="1" applyBorder="1" applyAlignment="1">
      <alignment horizontal="center" vertical="center"/>
    </xf>
    <xf numFmtId="1" fontId="0" fillId="0" borderId="6" xfId="0" applyNumberFormat="1" applyFont="1" applyFill="1" applyBorder="1" applyAlignment="1">
      <alignment horizontal="center" vertical="center"/>
    </xf>
    <xf numFmtId="1" fontId="0" fillId="0" borderId="6" xfId="0" applyNumberFormat="1" applyFill="1" applyBorder="1" applyAlignment="1">
      <alignment horizontal="center" vertical="center"/>
    </xf>
    <xf numFmtId="3" fontId="11" fillId="8" borderId="10" xfId="5" applyNumberFormat="1" applyFont="1" applyFill="1" applyBorder="1" applyAlignment="1">
      <alignment horizontal="center" vertical="center" wrapText="1"/>
    </xf>
    <xf numFmtId="2" fontId="11" fillId="8" borderId="2" xfId="5" applyNumberFormat="1" applyFont="1" applyFill="1" applyBorder="1" applyAlignment="1">
      <alignment horizontal="center" vertical="center" wrapText="1"/>
    </xf>
    <xf numFmtId="0" fontId="22" fillId="8" borderId="2" xfId="5" applyFont="1" applyFill="1" applyBorder="1" applyAlignment="1">
      <alignment horizontal="center" vertical="center" wrapText="1"/>
    </xf>
    <xf numFmtId="0" fontId="22" fillId="8" borderId="2" xfId="5" applyFont="1" applyFill="1" applyBorder="1" applyAlignment="1">
      <alignment horizontal="left" vertical="center"/>
    </xf>
    <xf numFmtId="4" fontId="12" fillId="0" borderId="9" xfId="2" applyNumberFormat="1" applyFont="1" applyFill="1" applyBorder="1" applyAlignment="1">
      <alignment horizontal="center" vertical="center"/>
    </xf>
    <xf numFmtId="49" fontId="0" fillId="0" borderId="7" xfId="0" applyNumberFormat="1" applyFont="1" applyFill="1" applyBorder="1" applyAlignment="1">
      <alignment horizontal="center" vertical="center"/>
    </xf>
    <xf numFmtId="0" fontId="0" fillId="0" borderId="4" xfId="0" applyFont="1" applyFill="1" applyBorder="1" applyAlignment="1">
      <alignment horizontal="center" vertical="center"/>
    </xf>
    <xf numFmtId="1" fontId="0" fillId="0" borderId="9" xfId="0" applyNumberFormat="1" applyFont="1" applyFill="1" applyBorder="1" applyAlignment="1">
      <alignment horizontal="center" vertical="center"/>
    </xf>
    <xf numFmtId="1" fontId="0" fillId="0" borderId="10" xfId="0" applyNumberFormat="1" applyFont="1" applyFill="1" applyBorder="1" applyAlignment="1">
      <alignment horizontal="center" vertical="center"/>
    </xf>
    <xf numFmtId="2" fontId="11" fillId="8" borderId="3" xfId="5" applyNumberFormat="1" applyFont="1" applyFill="1" applyBorder="1" applyAlignment="1">
      <alignment horizontal="center" vertical="center" wrapText="1"/>
    </xf>
    <xf numFmtId="0" fontId="22" fillId="8" borderId="1" xfId="5" applyFont="1" applyFill="1" applyBorder="1" applyAlignment="1">
      <alignment horizontal="center" vertical="center" wrapText="1"/>
    </xf>
    <xf numFmtId="0" fontId="22" fillId="8" borderId="3" xfId="5" applyFont="1" applyFill="1" applyBorder="1" applyAlignment="1">
      <alignment horizontal="center" vertical="center" wrapText="1"/>
    </xf>
    <xf numFmtId="0" fontId="22" fillId="8" borderId="10" xfId="5" applyFont="1" applyFill="1" applyBorder="1" applyAlignment="1">
      <alignment horizontal="center" vertical="center" wrapText="1"/>
    </xf>
    <xf numFmtId="0" fontId="22" fillId="0" borderId="1" xfId="5" applyFont="1" applyFill="1" applyBorder="1" applyAlignment="1">
      <alignment horizontal="left" vertical="center"/>
    </xf>
    <xf numFmtId="1" fontId="0" fillId="0" borderId="17" xfId="0" applyNumberFormat="1" applyFont="1" applyFill="1" applyBorder="1" applyAlignment="1">
      <alignment horizontal="center" vertical="center"/>
    </xf>
    <xf numFmtId="49" fontId="0" fillId="0" borderId="3" xfId="0" applyNumberFormat="1" applyFont="1" applyFill="1" applyBorder="1" applyAlignment="1">
      <alignment horizontal="center" vertical="center"/>
    </xf>
    <xf numFmtId="49" fontId="0" fillId="0" borderId="6" xfId="0" applyNumberFormat="1" applyFont="1" applyFill="1" applyBorder="1" applyAlignment="1">
      <alignment horizontal="center" vertical="center"/>
    </xf>
    <xf numFmtId="1" fontId="0" fillId="0" borderId="4" xfId="0" applyNumberFormat="1" applyFont="1" applyFill="1" applyBorder="1" applyAlignment="1">
      <alignment horizontal="center" vertical="center"/>
    </xf>
    <xf numFmtId="1" fontId="0" fillId="0" borderId="4" xfId="0" applyNumberFormat="1" applyFill="1" applyBorder="1" applyAlignment="1">
      <alignment horizontal="center" vertical="center"/>
    </xf>
    <xf numFmtId="4" fontId="12" fillId="8" borderId="3" xfId="2" applyNumberFormat="1" applyFont="1" applyFill="1" applyBorder="1" applyAlignment="1">
      <alignment horizontal="center" vertical="center"/>
    </xf>
    <xf numFmtId="2" fontId="11" fillId="8" borderId="3" xfId="11" applyNumberFormat="1" applyFont="1" applyFill="1" applyBorder="1" applyAlignment="1">
      <alignment horizontal="center" vertical="center"/>
    </xf>
    <xf numFmtId="0" fontId="0" fillId="8" borderId="3" xfId="0" applyFont="1" applyFill="1" applyBorder="1" applyAlignment="1">
      <alignment horizontal="center" vertical="center"/>
    </xf>
    <xf numFmtId="1" fontId="0" fillId="8" borderId="3" xfId="0" applyNumberFormat="1" applyFont="1" applyFill="1" applyBorder="1" applyAlignment="1">
      <alignment horizontal="center" vertical="center"/>
    </xf>
    <xf numFmtId="0" fontId="22" fillId="8" borderId="3" xfId="5" applyFont="1" applyFill="1" applyBorder="1" applyAlignment="1">
      <alignment horizontal="left" vertical="center"/>
    </xf>
    <xf numFmtId="0" fontId="22" fillId="11" borderId="3" xfId="5" applyFont="1" applyFill="1" applyBorder="1" applyAlignment="1">
      <alignment horizontal="center" vertical="center" wrapText="1"/>
    </xf>
    <xf numFmtId="0" fontId="11" fillId="11" borderId="3" xfId="5" applyFont="1" applyFill="1" applyBorder="1" applyAlignment="1">
      <alignment horizontal="center" vertical="center" wrapText="1"/>
    </xf>
    <xf numFmtId="0" fontId="0" fillId="0" borderId="14" xfId="0" applyFont="1" applyBorder="1" applyAlignment="1">
      <alignment horizontal="center" vertical="center"/>
    </xf>
    <xf numFmtId="2" fontId="0" fillId="0" borderId="14" xfId="0" applyNumberFormat="1" applyFont="1" applyBorder="1" applyAlignment="1">
      <alignment horizontal="center" vertical="center"/>
    </xf>
    <xf numFmtId="0" fontId="12" fillId="3" borderId="3" xfId="0" applyFont="1" applyFill="1" applyBorder="1" applyAlignment="1">
      <alignment horizontal="left" vertical="center"/>
    </xf>
    <xf numFmtId="2" fontId="4" fillId="4" borderId="3" xfId="0" applyNumberFormat="1" applyFont="1" applyFill="1" applyBorder="1" applyAlignment="1">
      <alignment horizontal="left" vertical="center"/>
    </xf>
    <xf numFmtId="4" fontId="0" fillId="0" borderId="0" xfId="0" applyNumberFormat="1" applyFont="1" applyAlignment="1">
      <alignment horizontal="center" vertical="center"/>
    </xf>
    <xf numFmtId="0" fontId="0" fillId="0" borderId="0" xfId="0" applyFont="1" applyAlignment="1">
      <alignment wrapText="1"/>
    </xf>
    <xf numFmtId="0" fontId="0" fillId="0" borderId="0" xfId="0" applyFont="1" applyAlignment="1">
      <alignment horizontal="center" wrapText="1"/>
    </xf>
    <xf numFmtId="0" fontId="12" fillId="3" borderId="3" xfId="0" applyFont="1" applyFill="1" applyBorder="1" applyAlignment="1">
      <alignment horizontal="center" vertical="center" wrapText="1"/>
    </xf>
    <xf numFmtId="2" fontId="4" fillId="4" borderId="3" xfId="0" applyNumberFormat="1" applyFont="1" applyFill="1" applyBorder="1" applyAlignment="1">
      <alignment horizontal="center" vertical="center" wrapText="1"/>
    </xf>
    <xf numFmtId="3" fontId="11" fillId="11" borderId="3" xfId="5" applyNumberFormat="1" applyFont="1" applyFill="1" applyBorder="1" applyAlignment="1">
      <alignment horizontal="center" vertical="center" wrapText="1"/>
    </xf>
    <xf numFmtId="0" fontId="0" fillId="0" borderId="3" xfId="0" applyFont="1" applyFill="1" applyBorder="1" applyAlignment="1">
      <alignment wrapText="1"/>
    </xf>
    <xf numFmtId="0" fontId="0" fillId="0" borderId="3" xfId="0" applyFont="1" applyFill="1" applyBorder="1" applyAlignment="1"/>
    <xf numFmtId="2" fontId="12" fillId="0" borderId="3" xfId="2" applyNumberFormat="1" applyFont="1" applyFill="1" applyBorder="1" applyAlignment="1">
      <alignment horizontal="center" vertical="center" wrapText="1"/>
    </xf>
    <xf numFmtId="0" fontId="0" fillId="0" borderId="3" xfId="0" applyFill="1" applyBorder="1" applyAlignment="1">
      <alignment wrapText="1"/>
    </xf>
    <xf numFmtId="0" fontId="22" fillId="11" borderId="6" xfId="5" applyFont="1" applyFill="1" applyBorder="1" applyAlignment="1">
      <alignment horizontal="left" vertical="top" wrapText="1"/>
    </xf>
    <xf numFmtId="0" fontId="22" fillId="11" borderId="6" xfId="5" applyFont="1" applyFill="1" applyBorder="1" applyAlignment="1">
      <alignment horizontal="center" vertical="top" wrapText="1"/>
    </xf>
    <xf numFmtId="0" fontId="0" fillId="0" borderId="0" xfId="0" applyFont="1" applyFill="1" applyAlignment="1">
      <alignment wrapText="1"/>
    </xf>
    <xf numFmtId="0" fontId="3" fillId="10" borderId="3" xfId="0" applyFont="1" applyFill="1" applyBorder="1" applyAlignment="1">
      <alignment horizontal="center" vertical="center" wrapText="1"/>
    </xf>
    <xf numFmtId="3" fontId="22" fillId="11" borderId="3" xfId="5" applyNumberFormat="1" applyFont="1" applyFill="1" applyBorder="1" applyAlignment="1">
      <alignment horizontal="center" vertical="center" wrapText="1"/>
    </xf>
    <xf numFmtId="0" fontId="0" fillId="0" borderId="3" xfId="0" applyFont="1" applyBorder="1" applyAlignment="1">
      <alignment wrapText="1"/>
    </xf>
    <xf numFmtId="0" fontId="0" fillId="0" borderId="3" xfId="0" applyFont="1" applyBorder="1" applyAlignment="1">
      <alignment horizontal="center" wrapText="1"/>
    </xf>
    <xf numFmtId="0" fontId="0" fillId="0" borderId="3" xfId="0" applyNumberFormat="1" applyFill="1" applyBorder="1" applyAlignment="1">
      <alignment horizontal="center" vertical="center"/>
    </xf>
    <xf numFmtId="0" fontId="0" fillId="0" borderId="3" xfId="0" applyFont="1" applyFill="1" applyBorder="1" applyAlignment="1">
      <alignment horizontal="center" wrapText="1"/>
    </xf>
    <xf numFmtId="0" fontId="0" fillId="0" borderId="0" xfId="0" applyFill="1"/>
    <xf numFmtId="0" fontId="0" fillId="8" borderId="0" xfId="0" applyFill="1"/>
    <xf numFmtId="0" fontId="7" fillId="0" borderId="0" xfId="0" applyFont="1" applyFill="1"/>
    <xf numFmtId="0" fontId="0" fillId="0" borderId="0" xfId="0" applyFill="1" applyBorder="1"/>
    <xf numFmtId="0" fontId="7" fillId="0" borderId="0" xfId="0" applyFont="1" applyFill="1" applyBorder="1"/>
    <xf numFmtId="0" fontId="0" fillId="0" borderId="0" xfId="0" applyBorder="1"/>
    <xf numFmtId="0" fontId="7" fillId="0" borderId="0" xfId="0" applyFont="1"/>
    <xf numFmtId="0" fontId="0" fillId="0" borderId="3" xfId="0" applyBorder="1" applyAlignment="1">
      <alignment vertical="center" wrapText="1"/>
    </xf>
    <xf numFmtId="0" fontId="0" fillId="0" borderId="3" xfId="0" applyFont="1" applyBorder="1" applyAlignment="1">
      <alignment horizontal="center" vertical="center"/>
    </xf>
    <xf numFmtId="0" fontId="0" fillId="0" borderId="3" xfId="0" applyBorder="1"/>
    <xf numFmtId="0" fontId="31" fillId="0" borderId="0" xfId="0" applyFont="1"/>
    <xf numFmtId="0" fontId="32" fillId="0" borderId="0" xfId="18"/>
    <xf numFmtId="0" fontId="32" fillId="0" borderId="0" xfId="18" applyNumberFormat="1" applyAlignment="1">
      <alignment wrapText="1"/>
    </xf>
    <xf numFmtId="0" fontId="34" fillId="0" borderId="0" xfId="0" applyFont="1"/>
    <xf numFmtId="9" fontId="14" fillId="15" borderId="0" xfId="0" applyNumberFormat="1" applyFont="1" applyFill="1" applyAlignment="1">
      <alignment vertical="center"/>
    </xf>
    <xf numFmtId="0" fontId="35" fillId="0" borderId="0" xfId="0" applyFont="1" applyAlignment="1">
      <alignment horizontal="center"/>
    </xf>
    <xf numFmtId="0" fontId="14" fillId="0" borderId="0" xfId="0" applyFont="1" applyAlignment="1">
      <alignment horizontal="center" vertical="center" wrapText="1"/>
    </xf>
    <xf numFmtId="9" fontId="14" fillId="0" borderId="0" xfId="0" applyNumberFormat="1" applyFont="1" applyAlignment="1">
      <alignment vertical="center"/>
    </xf>
    <xf numFmtId="0" fontId="24" fillId="0" borderId="0" xfId="0" applyFont="1" applyAlignment="1">
      <alignment horizontal="center"/>
    </xf>
    <xf numFmtId="0" fontId="24" fillId="0" borderId="0" xfId="0" applyFont="1"/>
    <xf numFmtId="0" fontId="35" fillId="0" borderId="0" xfId="0" applyFont="1"/>
    <xf numFmtId="0" fontId="35" fillId="0" borderId="0" xfId="0" applyFont="1" applyAlignment="1">
      <alignment vertical="center"/>
    </xf>
    <xf numFmtId="0" fontId="24" fillId="0" borderId="3" xfId="0" applyFont="1" applyFill="1" applyBorder="1" applyAlignment="1">
      <alignment horizontal="center" vertical="center"/>
    </xf>
    <xf numFmtId="0" fontId="24" fillId="0" borderId="0" xfId="0" applyFont="1" applyAlignment="1">
      <alignment horizontal="center" vertical="center"/>
    </xf>
    <xf numFmtId="0" fontId="24" fillId="0" borderId="0" xfId="0" applyFont="1" applyFill="1" applyAlignment="1">
      <alignment horizontal="center" vertical="center"/>
    </xf>
    <xf numFmtId="174" fontId="24" fillId="0" borderId="0" xfId="0" applyNumberFormat="1" applyFont="1"/>
    <xf numFmtId="0" fontId="36" fillId="0" borderId="0" xfId="0" applyFont="1" applyAlignment="1">
      <alignment horizontal="center" vertical="center" wrapText="1"/>
    </xf>
    <xf numFmtId="0" fontId="24" fillId="0" borderId="0" xfId="0" applyFont="1" applyFill="1"/>
    <xf numFmtId="0" fontId="34" fillId="0" borderId="0" xfId="0" applyFont="1" applyAlignment="1">
      <alignment vertical="center"/>
    </xf>
    <xf numFmtId="0" fontId="34" fillId="0" borderId="0" xfId="0" applyFont="1" applyAlignment="1">
      <alignment wrapText="1"/>
    </xf>
    <xf numFmtId="0" fontId="12" fillId="0" borderId="0" xfId="0" applyFont="1" applyFill="1" applyBorder="1" applyAlignment="1">
      <alignment horizontal="center" vertical="center"/>
    </xf>
    <xf numFmtId="2" fontId="4" fillId="0" borderId="0" xfId="0" applyNumberFormat="1" applyFont="1" applyFill="1" applyBorder="1" applyAlignment="1">
      <alignment horizontal="left" vertical="center"/>
    </xf>
    <xf numFmtId="0" fontId="0" fillId="9" borderId="0" xfId="0" applyFill="1"/>
    <xf numFmtId="0" fontId="7" fillId="9" borderId="0" xfId="0" applyFont="1" applyFill="1"/>
    <xf numFmtId="0" fontId="32" fillId="0" borderId="0" xfId="18" applyBorder="1"/>
    <xf numFmtId="0" fontId="11" fillId="12" borderId="14" xfId="0" applyFont="1" applyFill="1" applyBorder="1" applyAlignment="1">
      <alignment horizontal="left" vertical="top"/>
    </xf>
    <xf numFmtId="0" fontId="17" fillId="12" borderId="0" xfId="0" applyFont="1" applyFill="1" applyBorder="1" applyAlignment="1">
      <alignment horizontal="left" vertical="top"/>
    </xf>
    <xf numFmtId="0" fontId="0" fillId="0" borderId="0" xfId="0" applyAlignment="1">
      <alignment horizontal="center"/>
    </xf>
    <xf numFmtId="0" fontId="0" fillId="0" borderId="0" xfId="0" applyAlignment="1">
      <alignment horizontal="center" vertical="center"/>
    </xf>
    <xf numFmtId="0" fontId="48" fillId="0" borderId="0" xfId="0" applyFont="1" applyAlignment="1">
      <alignment horizontal="center" vertical="center"/>
    </xf>
    <xf numFmtId="0" fontId="48" fillId="0" borderId="0" xfId="0" applyFont="1" applyAlignment="1">
      <alignment horizontal="center"/>
    </xf>
    <xf numFmtId="0" fontId="0" fillId="0" borderId="25" xfId="0" applyFill="1" applyBorder="1" applyAlignment="1">
      <alignment horizontal="center" vertical="center" wrapText="1"/>
    </xf>
    <xf numFmtId="3" fontId="1" fillId="0" borderId="6" xfId="0" applyNumberFormat="1" applyFont="1" applyFill="1" applyBorder="1" applyAlignment="1">
      <alignment horizontal="center" vertical="center"/>
    </xf>
    <xf numFmtId="4" fontId="11" fillId="18" borderId="6" xfId="3" applyNumberFormat="1" applyFont="1" applyFill="1" applyBorder="1" applyAlignment="1">
      <alignment horizontal="center" vertical="center" wrapText="1"/>
    </xf>
    <xf numFmtId="167" fontId="11" fillId="18" borderId="3" xfId="3" applyNumberFormat="1" applyFont="1" applyFill="1" applyBorder="1" applyAlignment="1">
      <alignment horizontal="center" vertical="center" wrapText="1"/>
    </xf>
    <xf numFmtId="167" fontId="11" fillId="19" borderId="3" xfId="3" applyNumberFormat="1" applyFont="1" applyFill="1" applyBorder="1" applyAlignment="1">
      <alignment horizontal="center" vertical="center" wrapText="1"/>
    </xf>
    <xf numFmtId="4" fontId="11" fillId="18" borderId="3" xfId="3" applyNumberFormat="1" applyFont="1" applyFill="1" applyBorder="1" applyAlignment="1">
      <alignment horizontal="center" vertical="center" wrapText="1"/>
    </xf>
    <xf numFmtId="167" fontId="11" fillId="18" borderId="4" xfId="3" applyNumberFormat="1" applyFont="1" applyFill="1" applyBorder="1" applyAlignment="1">
      <alignment horizontal="center" vertical="center" wrapText="1"/>
    </xf>
    <xf numFmtId="4" fontId="11" fillId="18" borderId="4" xfId="3" applyNumberFormat="1" applyFont="1" applyFill="1" applyBorder="1" applyAlignment="1">
      <alignment horizontal="center" vertical="center" wrapText="1"/>
    </xf>
    <xf numFmtId="167" fontId="11" fillId="18" borderId="6" xfId="3" applyNumberFormat="1" applyFont="1" applyFill="1" applyBorder="1" applyAlignment="1">
      <alignment horizontal="center" vertical="center" wrapText="1"/>
    </xf>
    <xf numFmtId="0" fontId="7" fillId="8" borderId="3" xfId="5" applyFont="1" applyFill="1" applyBorder="1" applyAlignment="1">
      <alignment horizontal="center" vertical="center" wrapText="1"/>
    </xf>
    <xf numFmtId="0" fontId="3" fillId="8" borderId="7" xfId="0" applyFont="1" applyFill="1" applyBorder="1" applyAlignment="1"/>
    <xf numFmtId="0" fontId="3" fillId="8" borderId="8" xfId="0" applyFont="1" applyFill="1" applyBorder="1" applyAlignment="1"/>
    <xf numFmtId="0" fontId="3" fillId="8" borderId="9" xfId="0" applyFont="1" applyFill="1" applyBorder="1" applyAlignment="1"/>
    <xf numFmtId="0" fontId="1" fillId="0" borderId="31" xfId="0" applyFont="1" applyFill="1" applyBorder="1" applyAlignment="1">
      <alignment horizontal="center" vertical="center"/>
    </xf>
    <xf numFmtId="0" fontId="1" fillId="0" borderId="31" xfId="0" applyFont="1" applyFill="1" applyBorder="1" applyAlignment="1">
      <alignment horizontal="center"/>
    </xf>
    <xf numFmtId="0" fontId="1" fillId="0" borderId="18" xfId="0" applyFont="1" applyFill="1" applyBorder="1" applyAlignment="1">
      <alignment horizontal="center"/>
    </xf>
    <xf numFmtId="4" fontId="3" fillId="8" borderId="29" xfId="0" applyNumberFormat="1" applyFont="1" applyFill="1" applyBorder="1" applyAlignment="1"/>
    <xf numFmtId="4" fontId="12" fillId="0" borderId="31" xfId="2" applyNumberFormat="1" applyFont="1" applyFill="1" applyBorder="1" applyAlignment="1">
      <alignment horizontal="center" vertical="center"/>
    </xf>
    <xf numFmtId="0" fontId="0" fillId="0" borderId="31" xfId="0" applyFont="1" applyFill="1" applyBorder="1" applyAlignment="1">
      <alignment horizontal="center" vertical="center"/>
    </xf>
    <xf numFmtId="0" fontId="7" fillId="8" borderId="25" xfId="5" applyFont="1" applyFill="1" applyBorder="1" applyAlignment="1">
      <alignment horizontal="center" vertical="center" wrapText="1"/>
    </xf>
    <xf numFmtId="0" fontId="16" fillId="8" borderId="25" xfId="5" applyFont="1" applyFill="1" applyBorder="1" applyAlignment="1">
      <alignment horizontal="center" vertical="center" wrapText="1"/>
    </xf>
    <xf numFmtId="0" fontId="7" fillId="8" borderId="27" xfId="5" applyFont="1" applyFill="1" applyBorder="1" applyAlignment="1">
      <alignment horizontal="center" vertical="center" wrapText="1"/>
    </xf>
    <xf numFmtId="0" fontId="17" fillId="0" borderId="25" xfId="0" applyFont="1" applyFill="1" applyBorder="1" applyAlignment="1">
      <alignment vertical="center" wrapText="1"/>
    </xf>
    <xf numFmtId="0" fontId="17" fillId="0" borderId="25" xfId="0" applyFont="1" applyFill="1" applyBorder="1" applyAlignment="1">
      <alignment horizontal="center" vertical="center" wrapText="1"/>
    </xf>
    <xf numFmtId="2" fontId="12" fillId="0" borderId="25" xfId="0" applyNumberFormat="1" applyFont="1" applyFill="1" applyBorder="1" applyAlignment="1">
      <alignment horizontal="center" vertical="center" wrapText="1"/>
    </xf>
    <xf numFmtId="4" fontId="12" fillId="0" borderId="27" xfId="2" applyNumberFormat="1" applyFont="1" applyFill="1" applyBorder="1" applyAlignment="1">
      <alignment horizontal="center" vertical="center"/>
    </xf>
    <xf numFmtId="165" fontId="17" fillId="0" borderId="25" xfId="9" applyFont="1" applyFill="1" applyBorder="1" applyAlignment="1">
      <alignment horizontal="center" vertical="center" wrapText="1"/>
    </xf>
    <xf numFmtId="0" fontId="7" fillId="0" borderId="37" xfId="0" applyFont="1" applyFill="1" applyBorder="1" applyAlignment="1">
      <alignment vertical="top" wrapText="1"/>
    </xf>
    <xf numFmtId="0" fontId="7" fillId="0" borderId="27" xfId="0" applyFont="1" applyFill="1" applyBorder="1" applyAlignment="1">
      <alignment vertical="top" wrapText="1"/>
    </xf>
    <xf numFmtId="0" fontId="0" fillId="0" borderId="25" xfId="0" applyFont="1" applyFill="1" applyBorder="1" applyAlignment="1">
      <alignment vertical="center" wrapText="1"/>
    </xf>
    <xf numFmtId="0" fontId="0" fillId="0" borderId="25" xfId="0" applyFont="1" applyFill="1" applyBorder="1" applyAlignment="1">
      <alignment horizontal="center" vertical="center" wrapText="1"/>
    </xf>
    <xf numFmtId="2" fontId="0" fillId="0" borderId="25" xfId="0" applyNumberFormat="1" applyFont="1" applyFill="1" applyBorder="1" applyAlignment="1">
      <alignment horizontal="center" vertical="center" wrapText="1"/>
    </xf>
    <xf numFmtId="0" fontId="7" fillId="0" borderId="25" xfId="0" applyFont="1" applyFill="1" applyBorder="1" applyAlignment="1">
      <alignment vertical="center" wrapText="1"/>
    </xf>
    <xf numFmtId="0" fontId="7" fillId="0" borderId="25" xfId="0" applyFont="1" applyFill="1" applyBorder="1" applyAlignment="1">
      <alignment horizontal="center" vertical="center" wrapText="1"/>
    </xf>
    <xf numFmtId="0" fontId="17" fillId="0" borderId="25" xfId="0" applyFont="1" applyFill="1" applyBorder="1" applyAlignment="1">
      <alignment vertical="top" wrapText="1"/>
    </xf>
    <xf numFmtId="0" fontId="17" fillId="0" borderId="25" xfId="0" applyFont="1" applyFill="1" applyBorder="1" applyAlignment="1">
      <alignment horizontal="center" vertical="top" wrapText="1"/>
    </xf>
    <xf numFmtId="168" fontId="12" fillId="0" borderId="25" xfId="0" applyNumberFormat="1" applyFont="1" applyFill="1" applyBorder="1" applyAlignment="1">
      <alignment horizontal="center" vertical="top" wrapText="1"/>
    </xf>
    <xf numFmtId="0" fontId="7" fillId="0" borderId="25" xfId="0" applyFont="1" applyFill="1" applyBorder="1" applyAlignment="1">
      <alignment vertical="top" wrapText="1"/>
    </xf>
    <xf numFmtId="169" fontId="12" fillId="0" borderId="25" xfId="0" applyNumberFormat="1" applyFont="1" applyFill="1" applyBorder="1" applyAlignment="1">
      <alignment horizontal="center" vertical="top" wrapText="1"/>
    </xf>
    <xf numFmtId="0" fontId="17" fillId="0" borderId="31" xfId="0" applyFont="1" applyFill="1" applyBorder="1" applyAlignment="1">
      <alignment vertical="top" wrapText="1"/>
    </xf>
    <xf numFmtId="0" fontId="17" fillId="0" borderId="31" xfId="0" applyFont="1" applyFill="1" applyBorder="1" applyAlignment="1">
      <alignment horizontal="center" vertical="top" wrapText="1"/>
    </xf>
    <xf numFmtId="0" fontId="17" fillId="0" borderId="31" xfId="0" applyNumberFormat="1" applyFont="1" applyFill="1" applyBorder="1" applyAlignment="1">
      <alignment horizontal="center" vertical="center"/>
    </xf>
    <xf numFmtId="0" fontId="17" fillId="0" borderId="25" xfId="0" applyNumberFormat="1" applyFont="1" applyFill="1" applyBorder="1" applyAlignment="1">
      <alignment horizontal="center" vertical="center"/>
    </xf>
    <xf numFmtId="0" fontId="7" fillId="0" borderId="25" xfId="0" applyFont="1" applyFill="1" applyBorder="1" applyAlignment="1">
      <alignment horizontal="center" vertical="top" wrapText="1"/>
    </xf>
    <xf numFmtId="0" fontId="7" fillId="0" borderId="25" xfId="0" applyNumberFormat="1" applyFont="1" applyFill="1" applyBorder="1" applyAlignment="1">
      <alignment horizontal="center" vertical="center"/>
    </xf>
    <xf numFmtId="0" fontId="17" fillId="0" borderId="25" xfId="0" applyNumberFormat="1" applyFont="1" applyFill="1" applyBorder="1" applyAlignment="1">
      <alignment horizontal="center" vertical="top"/>
    </xf>
    <xf numFmtId="0" fontId="17" fillId="0" borderId="25" xfId="0" applyFont="1" applyFill="1" applyBorder="1" applyAlignment="1">
      <alignment horizontal="center" vertical="top"/>
    </xf>
    <xf numFmtId="0" fontId="7" fillId="0" borderId="31" xfId="0" applyFont="1" applyFill="1" applyBorder="1" applyAlignment="1">
      <alignment vertical="top" wrapText="1"/>
    </xf>
    <xf numFmtId="0" fontId="0" fillId="0" borderId="25" xfId="0" applyFont="1" applyFill="1" applyBorder="1" applyAlignment="1">
      <alignment vertical="top" wrapText="1"/>
    </xf>
    <xf numFmtId="0" fontId="0" fillId="0" borderId="25" xfId="0" applyFont="1" applyFill="1" applyBorder="1" applyAlignment="1">
      <alignment horizontal="center" vertical="top" wrapText="1"/>
    </xf>
    <xf numFmtId="0" fontId="0" fillId="0" borderId="25" xfId="0" applyNumberFormat="1" applyFont="1" applyFill="1" applyBorder="1" applyAlignment="1">
      <alignment horizontal="center" vertical="center"/>
    </xf>
    <xf numFmtId="2" fontId="12" fillId="0" borderId="25" xfId="0" applyNumberFormat="1" applyFont="1" applyFill="1" applyBorder="1" applyAlignment="1">
      <alignment horizontal="center" vertical="top" wrapText="1"/>
    </xf>
    <xf numFmtId="1" fontId="7" fillId="0" borderId="25" xfId="0" applyNumberFormat="1" applyFont="1" applyFill="1" applyBorder="1" applyAlignment="1">
      <alignment horizontal="center" vertical="top" wrapText="1"/>
    </xf>
    <xf numFmtId="168" fontId="7" fillId="0" borderId="25" xfId="0" applyNumberFormat="1" applyFont="1" applyFill="1" applyBorder="1" applyAlignment="1">
      <alignment horizontal="center" vertical="center" wrapText="1"/>
    </xf>
    <xf numFmtId="168" fontId="7" fillId="0" borderId="27" xfId="0" applyNumberFormat="1" applyFont="1" applyFill="1" applyBorder="1" applyAlignment="1">
      <alignment horizontal="center" vertical="center" wrapText="1"/>
    </xf>
    <xf numFmtId="0" fontId="0" fillId="0" borderId="36" xfId="0" applyFont="1" applyBorder="1"/>
    <xf numFmtId="4" fontId="12" fillId="0" borderId="25" xfId="2" applyNumberFormat="1" applyFont="1" applyFill="1" applyBorder="1" applyAlignment="1">
      <alignment horizontal="center" vertical="center"/>
    </xf>
    <xf numFmtId="169" fontId="12" fillId="12" borderId="25" xfId="0" applyNumberFormat="1" applyFont="1" applyFill="1" applyBorder="1" applyAlignment="1">
      <alignment horizontal="center" vertical="top" wrapText="1"/>
    </xf>
    <xf numFmtId="0" fontId="17" fillId="12" borderId="27" xfId="0" applyFont="1" applyFill="1" applyBorder="1" applyAlignment="1">
      <alignment horizontal="center" vertical="top" wrapText="1"/>
    </xf>
    <xf numFmtId="170" fontId="12" fillId="12" borderId="27" xfId="0" applyNumberFormat="1" applyFont="1" applyFill="1" applyBorder="1" applyAlignment="1">
      <alignment horizontal="center" vertical="top" wrapText="1"/>
    </xf>
    <xf numFmtId="0" fontId="17" fillId="0" borderId="30" xfId="0" applyFont="1" applyFill="1" applyBorder="1" applyAlignment="1">
      <alignment horizontal="center" vertical="center" wrapText="1"/>
    </xf>
    <xf numFmtId="0" fontId="17" fillId="0" borderId="27" xfId="0" applyFont="1" applyFill="1" applyBorder="1" applyAlignment="1">
      <alignment vertical="top" wrapText="1"/>
    </xf>
    <xf numFmtId="0" fontId="0" fillId="0" borderId="32" xfId="0" applyFont="1" applyFill="1" applyBorder="1" applyAlignment="1">
      <alignment horizontal="center" vertical="center" wrapText="1"/>
    </xf>
    <xf numFmtId="169" fontId="12" fillId="12" borderId="27" xfId="0" applyNumberFormat="1" applyFont="1" applyFill="1" applyBorder="1" applyAlignment="1">
      <alignment horizontal="center" vertical="top" wrapText="1"/>
    </xf>
    <xf numFmtId="0" fontId="0" fillId="0" borderId="31" xfId="0" applyFont="1" applyFill="1" applyBorder="1" applyAlignment="1">
      <alignment horizontal="center" vertical="center" wrapText="1"/>
    </xf>
    <xf numFmtId="4" fontId="0" fillId="0" borderId="13" xfId="0" applyNumberFormat="1" applyFont="1" applyFill="1" applyBorder="1" applyAlignment="1">
      <alignment horizontal="center" vertical="center" wrapText="1"/>
    </xf>
    <xf numFmtId="0" fontId="0" fillId="0" borderId="26" xfId="0" applyFont="1" applyFill="1" applyBorder="1"/>
    <xf numFmtId="0" fontId="0" fillId="0" borderId="26" xfId="0" applyFill="1" applyBorder="1" applyAlignment="1">
      <alignment horizontal="center" vertical="center"/>
    </xf>
    <xf numFmtId="0" fontId="0" fillId="0" borderId="26" xfId="0" applyFont="1" applyFill="1" applyBorder="1" applyAlignment="1">
      <alignment horizontal="center" vertical="center"/>
    </xf>
    <xf numFmtId="0" fontId="0" fillId="0" borderId="18" xfId="0" applyFont="1" applyFill="1" applyBorder="1" applyAlignment="1">
      <alignment horizontal="center" vertical="center"/>
    </xf>
    <xf numFmtId="0" fontId="7" fillId="8" borderId="25" xfId="5" applyFont="1" applyFill="1" applyBorder="1" applyAlignment="1">
      <alignment horizontal="center" vertical="top" wrapText="1"/>
    </xf>
    <xf numFmtId="0" fontId="16" fillId="8" borderId="25" xfId="5" applyFont="1" applyFill="1" applyBorder="1" applyAlignment="1">
      <alignment horizontal="center" vertical="top" wrapText="1"/>
    </xf>
    <xf numFmtId="0" fontId="17" fillId="8" borderId="25" xfId="0" applyFont="1" applyFill="1" applyBorder="1" applyAlignment="1">
      <alignment horizontal="left" vertical="center" wrapText="1"/>
    </xf>
    <xf numFmtId="0" fontId="17" fillId="8" borderId="25" xfId="0" applyFont="1" applyFill="1" applyBorder="1" applyAlignment="1">
      <alignment horizontal="center" vertical="center" wrapText="1"/>
    </xf>
    <xf numFmtId="168" fontId="17" fillId="8" borderId="25" xfId="0" applyNumberFormat="1" applyFont="1" applyFill="1" applyBorder="1" applyAlignment="1">
      <alignment horizontal="center" vertical="center" wrapText="1"/>
    </xf>
    <xf numFmtId="0" fontId="0" fillId="18" borderId="0" xfId="0" applyFont="1" applyFill="1" applyBorder="1" applyAlignment="1">
      <alignment horizontal="center" vertical="center"/>
    </xf>
    <xf numFmtId="0" fontId="0" fillId="18" borderId="36" xfId="0" applyFont="1" applyFill="1" applyBorder="1"/>
    <xf numFmtId="0" fontId="17" fillId="8" borderId="15" xfId="0" applyNumberFormat="1" applyFont="1" applyFill="1" applyBorder="1" applyAlignment="1">
      <alignment horizontal="center" vertical="center" wrapText="1"/>
    </xf>
    <xf numFmtId="0" fontId="17" fillId="8" borderId="16" xfId="0" applyNumberFormat="1" applyFont="1" applyFill="1" applyBorder="1" applyAlignment="1">
      <alignment horizontal="center" vertical="center" wrapText="1"/>
    </xf>
    <xf numFmtId="3" fontId="7" fillId="8" borderId="3" xfId="0" applyNumberFormat="1" applyFont="1" applyFill="1" applyBorder="1" applyAlignment="1">
      <alignment horizontal="center" vertical="center" wrapText="1"/>
    </xf>
    <xf numFmtId="0" fontId="0" fillId="8" borderId="3" xfId="0" applyFill="1" applyBorder="1" applyAlignment="1">
      <alignment horizontal="center" vertical="center"/>
    </xf>
    <xf numFmtId="2" fontId="0" fillId="0" borderId="3" xfId="0" applyNumberFormat="1" applyFont="1" applyFill="1" applyBorder="1" applyAlignment="1">
      <alignment horizontal="center"/>
    </xf>
    <xf numFmtId="4" fontId="0" fillId="0" borderId="0" xfId="0" applyNumberFormat="1" applyFill="1" applyAlignment="1">
      <alignment horizontal="center"/>
    </xf>
    <xf numFmtId="3" fontId="7" fillId="8" borderId="25" xfId="0" applyNumberFormat="1" applyFont="1" applyFill="1" applyBorder="1" applyAlignment="1">
      <alignment horizontal="center" vertical="center" wrapText="1"/>
    </xf>
    <xf numFmtId="0" fontId="22" fillId="8" borderId="1" xfId="5" applyFont="1" applyFill="1" applyBorder="1" applyAlignment="1">
      <alignment horizontal="left" vertical="center"/>
    </xf>
    <xf numFmtId="0" fontId="7" fillId="0" borderId="3" xfId="11" applyFont="1" applyFill="1" applyBorder="1" applyAlignment="1">
      <alignment horizontal="center" vertical="center"/>
    </xf>
    <xf numFmtId="0" fontId="22" fillId="5" borderId="3" xfId="5" applyFont="1" applyFill="1" applyBorder="1" applyAlignment="1">
      <alignment horizontal="center" vertical="center" wrapText="1"/>
    </xf>
    <xf numFmtId="0" fontId="11" fillId="5" borderId="3" xfId="5" applyFont="1" applyFill="1" applyBorder="1" applyAlignment="1">
      <alignment horizontal="center" vertical="center" wrapText="1"/>
    </xf>
    <xf numFmtId="0" fontId="3" fillId="0" borderId="0" xfId="0" applyFont="1" applyFill="1" applyBorder="1" applyAlignment="1">
      <alignment horizontal="left" vertical="center" wrapText="1"/>
    </xf>
    <xf numFmtId="0" fontId="0" fillId="0" borderId="25" xfId="0" applyFont="1" applyFill="1" applyBorder="1" applyAlignment="1">
      <alignment horizontal="center" vertical="center"/>
    </xf>
    <xf numFmtId="2" fontId="0" fillId="0" borderId="25" xfId="0" applyNumberFormat="1" applyFont="1" applyFill="1" applyBorder="1" applyAlignment="1">
      <alignment horizontal="center" vertical="center"/>
    </xf>
    <xf numFmtId="0" fontId="0" fillId="0" borderId="25" xfId="0" applyFill="1" applyBorder="1"/>
    <xf numFmtId="0" fontId="0" fillId="0" borderId="0" xfId="0" applyFont="1" applyFill="1" applyAlignment="1">
      <alignment horizontal="center" wrapText="1"/>
    </xf>
    <xf numFmtId="0" fontId="32" fillId="0" borderId="0" xfId="18" applyFill="1"/>
    <xf numFmtId="4" fontId="4" fillId="18" borderId="3" xfId="2" applyNumberFormat="1" applyFont="1" applyFill="1" applyBorder="1" applyAlignment="1">
      <alignment horizontal="center" vertical="center" wrapText="1"/>
    </xf>
    <xf numFmtId="0" fontId="36" fillId="0" borderId="3" xfId="0" applyFont="1" applyFill="1" applyBorder="1" applyAlignment="1">
      <alignment horizontal="center" vertical="center" wrapText="1"/>
    </xf>
    <xf numFmtId="0" fontId="51" fillId="0" borderId="0" xfId="0" applyFont="1" applyFill="1" applyBorder="1" applyAlignment="1">
      <alignment vertical="center"/>
    </xf>
    <xf numFmtId="0" fontId="14" fillId="0" borderId="0" xfId="0" applyFont="1" applyFill="1" applyBorder="1" applyAlignment="1"/>
    <xf numFmtId="0" fontId="3" fillId="0" borderId="0" xfId="0" applyFont="1" applyFill="1" applyBorder="1" applyAlignment="1"/>
    <xf numFmtId="0" fontId="24" fillId="0" borderId="3" xfId="0" applyFont="1" applyFill="1" applyBorder="1"/>
    <xf numFmtId="2" fontId="24" fillId="0" borderId="3" xfId="0" applyNumberFormat="1" applyFont="1" applyFill="1" applyBorder="1"/>
    <xf numFmtId="0" fontId="24" fillId="0" borderId="31" xfId="0" applyFont="1" applyFill="1" applyBorder="1" applyAlignment="1">
      <alignment horizontal="center" vertical="center"/>
    </xf>
    <xf numFmtId="0" fontId="24" fillId="0" borderId="31" xfId="0" applyFont="1" applyFill="1" applyBorder="1"/>
    <xf numFmtId="2" fontId="24" fillId="0" borderId="31" xfId="0" applyNumberFormat="1" applyFont="1" applyFill="1" applyBorder="1"/>
    <xf numFmtId="0" fontId="36" fillId="0" borderId="31" xfId="0" applyFont="1" applyFill="1" applyBorder="1" applyAlignment="1">
      <alignment horizontal="center" vertical="center" wrapText="1"/>
    </xf>
    <xf numFmtId="0" fontId="35" fillId="18" borderId="25" xfId="0" applyFont="1" applyFill="1" applyBorder="1" applyAlignment="1">
      <alignment horizontal="center" vertical="center" wrapText="1"/>
    </xf>
    <xf numFmtId="0" fontId="2" fillId="0" borderId="0" xfId="0" applyFont="1" applyFill="1" applyBorder="1" applyAlignment="1">
      <alignment vertical="center"/>
    </xf>
    <xf numFmtId="0" fontId="55" fillId="17" borderId="12" xfId="0" applyFont="1" applyFill="1" applyBorder="1" applyAlignment="1">
      <alignment horizontal="center" vertical="center"/>
    </xf>
    <xf numFmtId="0" fontId="55" fillId="17" borderId="12" xfId="0" applyFont="1" applyFill="1" applyBorder="1" applyAlignment="1">
      <alignment horizontal="left" vertical="center" indent="3"/>
    </xf>
    <xf numFmtId="4" fontId="56" fillId="0" borderId="3" xfId="2" applyNumberFormat="1" applyFont="1" applyFill="1" applyBorder="1" applyAlignment="1">
      <alignment horizontal="center" vertical="center"/>
    </xf>
    <xf numFmtId="0" fontId="55" fillId="17" borderId="12" xfId="0" applyFont="1" applyFill="1" applyBorder="1" applyAlignment="1">
      <alignment horizontal="left" vertical="center" indent="2"/>
    </xf>
    <xf numFmtId="0" fontId="54" fillId="0" borderId="0" xfId="0" applyFont="1" applyFill="1" applyBorder="1" applyAlignment="1">
      <alignment horizontal="center" vertical="center"/>
    </xf>
    <xf numFmtId="0" fontId="54" fillId="0" borderId="0" xfId="0" applyFont="1" applyFill="1" applyBorder="1" applyAlignment="1">
      <alignment horizontal="center" vertical="center" wrapText="1"/>
    </xf>
    <xf numFmtId="3" fontId="54" fillId="0" borderId="0" xfId="5" applyNumberFormat="1" applyFont="1" applyFill="1" applyBorder="1" applyAlignment="1">
      <alignment horizontal="center" vertical="center" wrapText="1"/>
    </xf>
    <xf numFmtId="0" fontId="55" fillId="17" borderId="11" xfId="0" applyFont="1" applyFill="1" applyBorder="1" applyAlignment="1">
      <alignment horizontal="center" vertical="center"/>
    </xf>
    <xf numFmtId="0" fontId="55" fillId="17" borderId="11" xfId="0" applyFont="1" applyFill="1" applyBorder="1" applyAlignment="1">
      <alignment horizontal="left" vertical="center" indent="3"/>
    </xf>
    <xf numFmtId="4" fontId="56" fillId="0" borderId="31" xfId="2" applyNumberFormat="1" applyFont="1" applyFill="1" applyBorder="1" applyAlignment="1">
      <alignment horizontal="center" vertical="center"/>
    </xf>
    <xf numFmtId="0" fontId="55" fillId="17" borderId="40" xfId="0" applyFont="1" applyFill="1" applyBorder="1" applyAlignment="1">
      <alignment horizontal="center" vertical="center"/>
    </xf>
    <xf numFmtId="0" fontId="55" fillId="17" borderId="40" xfId="0" applyFont="1" applyFill="1" applyBorder="1" applyAlignment="1">
      <alignment horizontal="left" vertical="center" indent="3"/>
    </xf>
    <xf numFmtId="4" fontId="56" fillId="0" borderId="30" xfId="2" applyNumberFormat="1" applyFont="1" applyFill="1" applyBorder="1" applyAlignment="1">
      <alignment horizontal="center" vertical="center"/>
    </xf>
    <xf numFmtId="4" fontId="56" fillId="0" borderId="6" xfId="2" applyNumberFormat="1" applyFont="1" applyFill="1" applyBorder="1" applyAlignment="1">
      <alignment horizontal="center" vertical="center"/>
    </xf>
    <xf numFmtId="0" fontId="55" fillId="17" borderId="11" xfId="0" applyFont="1" applyFill="1" applyBorder="1" applyAlignment="1">
      <alignment horizontal="left" vertical="center" indent="2"/>
    </xf>
    <xf numFmtId="0" fontId="55" fillId="17" borderId="40" xfId="0" applyFont="1" applyFill="1" applyBorder="1" applyAlignment="1">
      <alignment horizontal="left" vertical="center" indent="2"/>
    </xf>
    <xf numFmtId="0" fontId="32" fillId="0" borderId="0" xfId="18" applyFill="1" applyBorder="1"/>
    <xf numFmtId="0" fontId="12" fillId="0" borderId="48" xfId="0" applyFont="1" applyFill="1" applyBorder="1" applyAlignment="1">
      <alignment horizontal="center" vertical="center"/>
    </xf>
    <xf numFmtId="2" fontId="4" fillId="4" borderId="48" xfId="0" applyNumberFormat="1" applyFont="1" applyFill="1" applyBorder="1" applyAlignment="1">
      <alignment horizontal="left" vertical="center"/>
    </xf>
    <xf numFmtId="0" fontId="44" fillId="0" borderId="0" xfId="18" applyNumberFormat="1" applyFont="1" applyFill="1" applyBorder="1" applyAlignment="1">
      <alignment vertical="top" wrapText="1"/>
    </xf>
    <xf numFmtId="0" fontId="44" fillId="0" borderId="44" xfId="18" applyNumberFormat="1" applyFont="1" applyFill="1" applyBorder="1" applyAlignment="1">
      <alignment vertical="top" wrapText="1"/>
    </xf>
    <xf numFmtId="0" fontId="44" fillId="0" borderId="24" xfId="18" applyNumberFormat="1" applyFont="1" applyFill="1" applyBorder="1" applyAlignment="1">
      <alignment vertical="top" wrapText="1"/>
    </xf>
    <xf numFmtId="0" fontId="32" fillId="0" borderId="0" xfId="18" applyNumberFormat="1" applyFont="1" applyFill="1" applyBorder="1" applyAlignment="1">
      <alignment vertical="top" wrapText="1"/>
    </xf>
    <xf numFmtId="0" fontId="32" fillId="0" borderId="45" xfId="18" applyNumberFormat="1" applyFont="1" applyFill="1" applyBorder="1" applyAlignment="1">
      <alignment vertical="top" wrapText="1"/>
    </xf>
    <xf numFmtId="0" fontId="0" fillId="0" borderId="0" xfId="0" applyFont="1" applyFill="1" applyAlignment="1">
      <alignment horizontal="left" vertical="center"/>
    </xf>
    <xf numFmtId="4" fontId="0" fillId="0" borderId="0" xfId="0" applyNumberFormat="1" applyFont="1" applyFill="1" applyAlignment="1">
      <alignment horizontal="center" vertical="center"/>
    </xf>
    <xf numFmtId="0" fontId="22" fillId="5" borderId="48" xfId="5" applyFont="1" applyFill="1" applyBorder="1" applyAlignment="1">
      <alignment horizontal="center" vertical="center" wrapText="1"/>
    </xf>
    <xf numFmtId="4" fontId="11" fillId="5" borderId="48" xfId="12" applyNumberFormat="1" applyFont="1" applyFill="1" applyBorder="1" applyAlignment="1">
      <alignment horizontal="center" vertical="center" wrapText="1"/>
    </xf>
    <xf numFmtId="3" fontId="11" fillId="5" borderId="48" xfId="5" applyNumberFormat="1" applyFont="1" applyFill="1" applyBorder="1" applyAlignment="1">
      <alignment horizontal="center" vertical="center" wrapText="1"/>
    </xf>
    <xf numFmtId="0" fontId="3" fillId="0" borderId="48" xfId="0" applyFont="1" applyBorder="1" applyAlignment="1">
      <alignment horizontal="center" vertical="center"/>
    </xf>
    <xf numFmtId="0" fontId="3" fillId="0" borderId="48" xfId="0" applyFont="1" applyBorder="1" applyAlignment="1">
      <alignment horizontal="left" wrapText="1"/>
    </xf>
    <xf numFmtId="175" fontId="24" fillId="0" borderId="48" xfId="0" applyNumberFormat="1" applyFont="1" applyBorder="1" applyAlignment="1">
      <alignment horizontal="center" vertical="center"/>
    </xf>
    <xf numFmtId="4" fontId="12" fillId="0" borderId="48" xfId="2" applyNumberFormat="1" applyFont="1" applyFill="1" applyBorder="1" applyAlignment="1">
      <alignment horizontal="center" vertical="center"/>
    </xf>
    <xf numFmtId="0" fontId="3" fillId="0" borderId="48" xfId="0" applyFont="1" applyBorder="1" applyAlignment="1">
      <alignment horizontal="left" vertical="justify" wrapText="1"/>
    </xf>
    <xf numFmtId="0" fontId="3" fillId="16" borderId="48" xfId="0" applyFont="1" applyFill="1" applyBorder="1" applyAlignment="1">
      <alignment horizontal="left" wrapText="1"/>
    </xf>
    <xf numFmtId="0" fontId="35" fillId="18" borderId="48" xfId="0" applyFont="1" applyFill="1" applyBorder="1" applyAlignment="1">
      <alignment vertical="center"/>
    </xf>
    <xf numFmtId="0" fontId="35" fillId="18" borderId="48" xfId="0" applyFont="1" applyFill="1" applyBorder="1" applyAlignment="1">
      <alignment horizontal="center" vertical="center" wrapText="1"/>
    </xf>
    <xf numFmtId="0" fontId="35" fillId="18" borderId="48" xfId="0" applyFont="1" applyFill="1" applyBorder="1" applyAlignment="1">
      <alignment horizontal="center" vertical="center"/>
    </xf>
    <xf numFmtId="0" fontId="24" fillId="0" borderId="48" xfId="0" applyFont="1" applyFill="1" applyBorder="1" applyAlignment="1">
      <alignment horizontal="center" vertical="center"/>
    </xf>
    <xf numFmtId="0" fontId="24" fillId="0" borderId="48" xfId="0" applyFont="1" applyFill="1" applyBorder="1" applyAlignment="1">
      <alignment horizontal="center"/>
    </xf>
    <xf numFmtId="174" fontId="24" fillId="0" borderId="48" xfId="0" applyNumberFormat="1" applyFont="1" applyFill="1" applyBorder="1"/>
    <xf numFmtId="174" fontId="24" fillId="0" borderId="48" xfId="0" applyNumberFormat="1" applyFont="1" applyFill="1" applyBorder="1" applyAlignment="1">
      <alignment horizontal="center"/>
    </xf>
    <xf numFmtId="0" fontId="36" fillId="0" borderId="48" xfId="0" applyFont="1" applyFill="1" applyBorder="1" applyAlignment="1">
      <alignment horizontal="center" vertical="center" wrapText="1"/>
    </xf>
    <xf numFmtId="0" fontId="24" fillId="8" borderId="48" xfId="0" applyFont="1" applyFill="1" applyBorder="1" applyAlignment="1">
      <alignment horizontal="center" vertical="center"/>
    </xf>
    <xf numFmtId="0" fontId="24" fillId="8" borderId="48" xfId="0" applyFont="1" applyFill="1" applyBorder="1" applyAlignment="1">
      <alignment horizontal="center"/>
    </xf>
    <xf numFmtId="174" fontId="24" fillId="8" borderId="48" xfId="0" applyNumberFormat="1" applyFont="1" applyFill="1" applyBorder="1"/>
    <xf numFmtId="0" fontId="36" fillId="8" borderId="48" xfId="0" applyFont="1" applyFill="1" applyBorder="1" applyAlignment="1">
      <alignment horizontal="center" vertical="center" wrapText="1"/>
    </xf>
    <xf numFmtId="0" fontId="37" fillId="8" borderId="48" xfId="0" applyFont="1" applyFill="1" applyBorder="1" applyAlignment="1">
      <alignment horizontal="center" vertical="center" wrapText="1"/>
    </xf>
    <xf numFmtId="0" fontId="35" fillId="8" borderId="48" xfId="0" applyFont="1" applyFill="1" applyBorder="1" applyAlignment="1">
      <alignment vertical="center" wrapText="1"/>
    </xf>
    <xf numFmtId="0" fontId="35" fillId="8" borderId="48" xfId="0" applyFont="1" applyFill="1" applyBorder="1" applyAlignment="1">
      <alignment horizontal="center" vertical="center" wrapText="1"/>
    </xf>
    <xf numFmtId="0" fontId="24" fillId="0" borderId="48" xfId="0" applyFont="1" applyFill="1" applyBorder="1"/>
    <xf numFmtId="1" fontId="24" fillId="0" borderId="48" xfId="0" applyNumberFormat="1" applyFont="1" applyFill="1" applyBorder="1"/>
    <xf numFmtId="0" fontId="3" fillId="8" borderId="48" xfId="0" applyFont="1" applyFill="1" applyBorder="1" applyAlignment="1">
      <alignment horizontal="center" vertical="center" wrapText="1"/>
    </xf>
    <xf numFmtId="1" fontId="3" fillId="8" borderId="48" xfId="0" applyNumberFormat="1" applyFont="1" applyFill="1" applyBorder="1" applyAlignment="1">
      <alignment horizontal="center" vertical="center" wrapText="1"/>
    </xf>
    <xf numFmtId="0" fontId="0" fillId="0" borderId="48" xfId="0" applyNumberFormat="1" applyBorder="1"/>
    <xf numFmtId="0" fontId="0" fillId="0" borderId="48" xfId="0" applyBorder="1"/>
    <xf numFmtId="0" fontId="0" fillId="0" borderId="48" xfId="0" applyFill="1" applyBorder="1"/>
    <xf numFmtId="0" fontId="0" fillId="0" borderId="48" xfId="0" applyBorder="1" applyAlignment="1">
      <alignment horizontal="right"/>
    </xf>
    <xf numFmtId="0" fontId="0" fillId="0" borderId="48" xfId="0" applyNumberFormat="1" applyFill="1" applyBorder="1"/>
    <xf numFmtId="0" fontId="0" fillId="0" borderId="48" xfId="0" applyFill="1" applyBorder="1" applyAlignment="1">
      <alignment horizontal="right" vertical="top"/>
    </xf>
    <xf numFmtId="0" fontId="0" fillId="0" borderId="48" xfId="0" applyBorder="1" applyAlignment="1">
      <alignment horizontal="right" vertical="top"/>
    </xf>
    <xf numFmtId="0" fontId="0" fillId="0" borderId="48" xfId="0" applyBorder="1" applyAlignment="1">
      <alignment horizontal="left" vertical="top"/>
    </xf>
    <xf numFmtId="0" fontId="0" fillId="0" borderId="48" xfId="0" applyNumberFormat="1" applyBorder="1" applyAlignment="1">
      <alignment horizontal="left" vertical="top"/>
    </xf>
    <xf numFmtId="1" fontId="38" fillId="0" borderId="48" xfId="0" applyNumberFormat="1" applyFont="1" applyFill="1" applyBorder="1" applyAlignment="1">
      <alignment horizontal="left" vertical="top" wrapText="1"/>
    </xf>
    <xf numFmtId="0" fontId="38" fillId="0" borderId="48" xfId="0" applyFont="1" applyFill="1" applyBorder="1" applyAlignment="1">
      <alignment horizontal="left" vertical="top" wrapText="1"/>
    </xf>
    <xf numFmtId="0" fontId="39" fillId="0" borderId="48" xfId="0" applyFont="1" applyBorder="1" applyAlignment="1">
      <alignment horizontal="left" vertical="top" wrapText="1"/>
    </xf>
    <xf numFmtId="0" fontId="11" fillId="8" borderId="48" xfId="0" applyFont="1" applyFill="1" applyBorder="1" applyAlignment="1">
      <alignment horizontal="center" vertical="center" wrapText="1"/>
    </xf>
    <xf numFmtId="1" fontId="11" fillId="8" borderId="48" xfId="0" applyNumberFormat="1" applyFont="1" applyFill="1" applyBorder="1" applyAlignment="1">
      <alignment horizontal="center" vertical="center" wrapText="1"/>
    </xf>
    <xf numFmtId="0" fontId="11" fillId="8" borderId="48" xfId="0" applyFont="1" applyFill="1" applyBorder="1" applyAlignment="1">
      <alignment vertical="center"/>
    </xf>
    <xf numFmtId="0" fontId="40" fillId="0" borderId="48" xfId="0" applyNumberFormat="1" applyFont="1" applyFill="1" applyBorder="1" applyAlignment="1">
      <alignment vertical="top" wrapText="1"/>
    </xf>
    <xf numFmtId="44" fontId="0" fillId="0" borderId="48" xfId="1" applyFont="1" applyBorder="1" applyAlignment="1">
      <alignment horizontal="left" vertical="center"/>
    </xf>
    <xf numFmtId="0" fontId="38" fillId="0" borderId="48" xfId="0" applyFont="1" applyBorder="1" applyAlignment="1">
      <alignment horizontal="left" vertical="top" wrapText="1"/>
    </xf>
    <xf numFmtId="0" fontId="33" fillId="5" borderId="48" xfId="18" applyNumberFormat="1" applyFont="1" applyFill="1" applyBorder="1" applyAlignment="1">
      <alignment horizontal="center" vertical="center"/>
    </xf>
    <xf numFmtId="0" fontId="33" fillId="5" borderId="48" xfId="18" applyNumberFormat="1" applyFont="1" applyFill="1" applyBorder="1" applyAlignment="1">
      <alignment horizontal="center" vertical="center" wrapText="1"/>
    </xf>
    <xf numFmtId="0" fontId="32" fillId="14" borderId="48" xfId="18" applyNumberFormat="1" applyFont="1" applyFill="1" applyBorder="1" applyAlignment="1">
      <alignment vertical="top" wrapText="1"/>
    </xf>
    <xf numFmtId="0" fontId="32" fillId="14" borderId="48" xfId="18" applyNumberFormat="1" applyFont="1" applyFill="1" applyBorder="1" applyAlignment="1">
      <alignment horizontal="left" vertical="top" wrapText="1"/>
    </xf>
    <xf numFmtId="172" fontId="32" fillId="14" borderId="48" xfId="18" applyNumberFormat="1" applyFont="1" applyFill="1" applyBorder="1" applyAlignment="1">
      <alignment horizontal="right" vertical="top" wrapText="1"/>
    </xf>
    <xf numFmtId="173" fontId="32" fillId="14" borderId="48" xfId="18" applyNumberFormat="1" applyFont="1" applyFill="1" applyBorder="1" applyAlignment="1">
      <alignment horizontal="right" vertical="top" wrapText="1"/>
    </xf>
    <xf numFmtId="0" fontId="22" fillId="18" borderId="48" xfId="5" applyFont="1" applyFill="1" applyBorder="1" applyAlignment="1">
      <alignment horizontal="center" vertical="center" wrapText="1"/>
    </xf>
    <xf numFmtId="0" fontId="11" fillId="18" borderId="48" xfId="5" applyFont="1" applyFill="1" applyBorder="1" applyAlignment="1">
      <alignment horizontal="center" vertical="center" wrapText="1"/>
    </xf>
    <xf numFmtId="4" fontId="11" fillId="18" borderId="48" xfId="12" applyNumberFormat="1" applyFont="1" applyFill="1" applyBorder="1" applyAlignment="1">
      <alignment horizontal="center" vertical="center" wrapText="1"/>
    </xf>
    <xf numFmtId="3" fontId="11" fillId="18" borderId="48" xfId="5" applyNumberFormat="1" applyFont="1" applyFill="1" applyBorder="1" applyAlignment="1">
      <alignment horizontal="center" vertical="center" wrapText="1"/>
    </xf>
    <xf numFmtId="0" fontId="24" fillId="0" borderId="48" xfId="0" applyFont="1" applyBorder="1" applyAlignment="1">
      <alignment horizontal="center" vertical="center"/>
    </xf>
    <xf numFmtId="0" fontId="24" fillId="0" borderId="48" xfId="0" applyFont="1" applyBorder="1" applyAlignment="1">
      <alignment horizontal="left" wrapText="1"/>
    </xf>
    <xf numFmtId="0" fontId="0" fillId="0" borderId="48" xfId="0" applyFont="1" applyFill="1" applyBorder="1" applyAlignment="1">
      <alignment horizontal="center" vertical="center"/>
    </xf>
    <xf numFmtId="171" fontId="24" fillId="0" borderId="48" xfId="0" applyNumberFormat="1" applyFont="1" applyBorder="1" applyAlignment="1">
      <alignment horizontal="center" vertical="center"/>
    </xf>
    <xf numFmtId="0" fontId="22" fillId="8" borderId="48" xfId="5" applyFont="1" applyFill="1" applyBorder="1" applyAlignment="1">
      <alignment vertical="center"/>
    </xf>
    <xf numFmtId="0" fontId="22" fillId="8" borderId="48" xfId="5" applyFont="1" applyFill="1" applyBorder="1" applyAlignment="1">
      <alignment vertical="center" wrapText="1"/>
    </xf>
    <xf numFmtId="0" fontId="24" fillId="0" borderId="48" xfId="0" applyFont="1" applyFill="1" applyBorder="1" applyAlignment="1">
      <alignment horizontal="left" wrapText="1"/>
    </xf>
    <xf numFmtId="0" fontId="22" fillId="5" borderId="18" xfId="5" applyFont="1" applyFill="1" applyBorder="1" applyAlignment="1">
      <alignment horizontal="center" vertical="center" wrapText="1"/>
    </xf>
    <xf numFmtId="4" fontId="11" fillId="5" borderId="19" xfId="12" applyNumberFormat="1" applyFont="1" applyFill="1" applyBorder="1" applyAlignment="1">
      <alignment horizontal="center" vertical="center" wrapText="1"/>
    </xf>
    <xf numFmtId="3" fontId="11" fillId="5" borderId="17" xfId="5" applyNumberFormat="1" applyFont="1" applyFill="1" applyBorder="1" applyAlignment="1">
      <alignment horizontal="center" vertical="center" wrapText="1"/>
    </xf>
    <xf numFmtId="0" fontId="28" fillId="8" borderId="48" xfId="14" applyFont="1" applyFill="1" applyBorder="1" applyAlignment="1" applyProtection="1"/>
    <xf numFmtId="0" fontId="27" fillId="8" borderId="48" xfId="14" applyFill="1" applyBorder="1" applyAlignment="1" applyProtection="1"/>
    <xf numFmtId="0" fontId="28" fillId="0" borderId="48" xfId="14" applyFont="1" applyFill="1" applyBorder="1" applyAlignment="1" applyProtection="1"/>
    <xf numFmtId="0" fontId="27" fillId="0" borderId="48" xfId="14" applyFill="1" applyBorder="1" applyAlignment="1" applyProtection="1"/>
    <xf numFmtId="0" fontId="27" fillId="8" borderId="48" xfId="14" applyFill="1" applyBorder="1" applyAlignment="1" applyProtection="1">
      <alignment vertical="center"/>
    </xf>
    <xf numFmtId="0" fontId="28" fillId="0" borderId="48" xfId="14" applyFont="1" applyFill="1" applyBorder="1" applyAlignment="1" applyProtection="1">
      <alignment horizontal="left" vertical="center" wrapText="1"/>
    </xf>
    <xf numFmtId="0" fontId="28" fillId="8" borderId="48" xfId="14" applyFont="1" applyFill="1" applyBorder="1" applyAlignment="1" applyProtection="1">
      <alignment horizontal="left" vertical="center" wrapText="1"/>
    </xf>
    <xf numFmtId="0" fontId="28" fillId="8" borderId="48" xfId="14" applyFont="1" applyFill="1" applyBorder="1" applyAlignment="1" applyProtection="1">
      <alignment horizontal="left" vertical="center"/>
    </xf>
    <xf numFmtId="0" fontId="28" fillId="0" borderId="48" xfId="14" applyFont="1" applyFill="1" applyBorder="1" applyAlignment="1" applyProtection="1">
      <alignment horizontal="left" vertical="center"/>
    </xf>
    <xf numFmtId="0" fontId="0" fillId="0" borderId="48" xfId="0" applyBorder="1" applyAlignment="1">
      <alignment horizontal="center" vertical="center"/>
    </xf>
    <xf numFmtId="0" fontId="3" fillId="5" borderId="48" xfId="0" applyFont="1" applyFill="1" applyBorder="1" applyAlignment="1">
      <alignment horizontal="center" vertical="center"/>
    </xf>
    <xf numFmtId="0" fontId="46" fillId="5" borderId="48" xfId="0" applyFont="1" applyFill="1" applyBorder="1" applyAlignment="1">
      <alignment horizontal="center" vertical="center"/>
    </xf>
    <xf numFmtId="0" fontId="3" fillId="5" borderId="48" xfId="0" applyFont="1" applyFill="1" applyBorder="1" applyAlignment="1">
      <alignment horizontal="center" vertical="center" wrapText="1"/>
    </xf>
    <xf numFmtId="0" fontId="47" fillId="5" borderId="48" xfId="0" applyFont="1" applyFill="1" applyBorder="1" applyAlignment="1">
      <alignment horizontal="center" vertical="center" wrapText="1"/>
    </xf>
    <xf numFmtId="0" fontId="0" fillId="6" borderId="48" xfId="0" applyFill="1" applyBorder="1" applyAlignment="1">
      <alignment horizontal="center" vertical="center"/>
    </xf>
    <xf numFmtId="0" fontId="0" fillId="0" borderId="48" xfId="0" applyFill="1" applyBorder="1" applyAlignment="1">
      <alignment horizontal="center"/>
    </xf>
    <xf numFmtId="0" fontId="7" fillId="6" borderId="48" xfId="0" applyFont="1" applyFill="1" applyBorder="1" applyAlignment="1">
      <alignment horizontal="center" vertical="center"/>
    </xf>
    <xf numFmtId="0" fontId="0" fillId="0" borderId="48" xfId="0" applyFill="1" applyBorder="1" applyAlignment="1">
      <alignment horizontal="center" vertical="center"/>
    </xf>
    <xf numFmtId="0" fontId="0" fillId="0" borderId="48" xfId="0" applyBorder="1" applyAlignment="1">
      <alignment horizontal="center"/>
    </xf>
    <xf numFmtId="4" fontId="7" fillId="0" borderId="0" xfId="3" applyNumberFormat="1" applyFont="1" applyFill="1" applyBorder="1" applyAlignment="1">
      <alignment horizontal="center" vertical="center"/>
    </xf>
    <xf numFmtId="0" fontId="0" fillId="0" borderId="0" xfId="0" applyBorder="1" applyAlignment="1">
      <alignment horizontal="center" vertical="center"/>
    </xf>
    <xf numFmtId="0" fontId="0" fillId="6" borderId="0" xfId="0" applyFill="1"/>
    <xf numFmtId="0" fontId="0" fillId="0" borderId="0" xfId="0" applyFill="1" applyBorder="1" applyAlignment="1"/>
    <xf numFmtId="0" fontId="0" fillId="0" borderId="0" xfId="0" applyAlignment="1"/>
    <xf numFmtId="0" fontId="0" fillId="8" borderId="21" xfId="0" applyFill="1" applyBorder="1" applyAlignment="1">
      <alignment horizontal="center" vertical="center"/>
    </xf>
    <xf numFmtId="0" fontId="0" fillId="8" borderId="21" xfId="0" applyFill="1" applyBorder="1" applyAlignment="1">
      <alignment horizontal="center" vertical="center" wrapText="1"/>
    </xf>
    <xf numFmtId="0" fontId="0" fillId="6" borderId="21" xfId="0" applyFill="1" applyBorder="1" applyAlignment="1">
      <alignment horizontal="center" vertical="center"/>
    </xf>
    <xf numFmtId="0" fontId="0" fillId="6" borderId="21" xfId="0" applyFill="1" applyBorder="1"/>
    <xf numFmtId="44" fontId="0" fillId="6" borderId="21" xfId="1" applyFont="1" applyFill="1" applyBorder="1"/>
    <xf numFmtId="0" fontId="3" fillId="8" borderId="21" xfId="0" applyFont="1" applyFill="1" applyBorder="1" applyAlignment="1">
      <alignment horizontal="center" vertical="center"/>
    </xf>
    <xf numFmtId="0" fontId="0" fillId="6" borderId="21" xfId="0" applyFill="1" applyBorder="1" applyAlignment="1">
      <alignment horizontal="left"/>
    </xf>
    <xf numFmtId="0" fontId="0" fillId="6" borderId="0" xfId="0" applyFill="1" applyAlignment="1"/>
    <xf numFmtId="0" fontId="0" fillId="6" borderId="21" xfId="0" applyFill="1" applyBorder="1" applyAlignment="1">
      <alignment horizontal="left" vertical="center"/>
    </xf>
    <xf numFmtId="3" fontId="55" fillId="0" borderId="48" xfId="18" applyNumberFormat="1" applyFont="1" applyBorder="1" applyAlignment="1">
      <alignment horizontal="center" vertical="center"/>
    </xf>
    <xf numFmtId="3" fontId="56" fillId="0" borderId="48" xfId="2" applyNumberFormat="1" applyFont="1" applyFill="1" applyBorder="1" applyAlignment="1">
      <alignment horizontal="center" vertical="center"/>
    </xf>
    <xf numFmtId="0" fontId="58" fillId="0" borderId="48" xfId="18" applyNumberFormat="1" applyFont="1" applyBorder="1" applyAlignment="1">
      <alignment horizontal="center" vertical="center" wrapText="1"/>
    </xf>
    <xf numFmtId="0" fontId="59" fillId="0" borderId="48" xfId="18" applyNumberFormat="1" applyFont="1" applyBorder="1" applyAlignment="1">
      <alignment horizontal="center" vertical="center" wrapText="1"/>
    </xf>
    <xf numFmtId="3" fontId="59" fillId="0" borderId="48" xfId="18" applyNumberFormat="1" applyFont="1" applyBorder="1" applyAlignment="1">
      <alignment horizontal="center" vertical="center"/>
    </xf>
    <xf numFmtId="3" fontId="60" fillId="0" borderId="48" xfId="2" applyNumberFormat="1" applyFont="1" applyFill="1" applyBorder="1" applyAlignment="1">
      <alignment horizontal="center" vertical="center"/>
    </xf>
    <xf numFmtId="0" fontId="59" fillId="0" borderId="0" xfId="18" applyFont="1" applyBorder="1"/>
    <xf numFmtId="0" fontId="59" fillId="0" borderId="0" xfId="18" applyFont="1"/>
    <xf numFmtId="0" fontId="58" fillId="0" borderId="48" xfId="18" applyNumberFormat="1" applyFont="1" applyFill="1" applyBorder="1" applyAlignment="1">
      <alignment horizontal="center" vertical="center" wrapText="1"/>
    </xf>
    <xf numFmtId="3" fontId="55" fillId="0" borderId="48" xfId="18" applyNumberFormat="1" applyFont="1" applyFill="1" applyBorder="1" applyAlignment="1">
      <alignment horizontal="center" vertical="center"/>
    </xf>
    <xf numFmtId="0" fontId="58" fillId="0" borderId="0" xfId="18" applyFont="1" applyFill="1" applyBorder="1"/>
    <xf numFmtId="0" fontId="58" fillId="0" borderId="0" xfId="18" applyFont="1" applyFill="1"/>
    <xf numFmtId="0" fontId="58" fillId="0" borderId="0" xfId="18" applyFont="1" applyFill="1" applyBorder="1" applyAlignment="1">
      <alignment vertical="center"/>
    </xf>
    <xf numFmtId="0" fontId="58" fillId="0" borderId="0" xfId="18" applyNumberFormat="1" applyFont="1" applyFill="1" applyBorder="1" applyAlignment="1">
      <alignment vertical="top" wrapText="1"/>
    </xf>
    <xf numFmtId="0" fontId="58" fillId="0" borderId="45" xfId="18" applyNumberFormat="1" applyFont="1" applyFill="1" applyBorder="1" applyAlignment="1">
      <alignment vertical="top" wrapText="1"/>
    </xf>
    <xf numFmtId="3" fontId="55" fillId="0" borderId="48" xfId="2" applyNumberFormat="1" applyFont="1" applyFill="1" applyBorder="1" applyAlignment="1">
      <alignment horizontal="center" vertical="center"/>
    </xf>
    <xf numFmtId="3" fontId="59" fillId="0" borderId="48" xfId="18" applyNumberFormat="1" applyFont="1" applyFill="1" applyBorder="1" applyAlignment="1">
      <alignment horizontal="center" vertical="center"/>
    </xf>
    <xf numFmtId="0" fontId="61" fillId="0" borderId="48" xfId="0" applyFont="1" applyFill="1" applyBorder="1" applyAlignment="1">
      <alignment horizontal="center" vertical="center"/>
    </xf>
    <xf numFmtId="0" fontId="61" fillId="0" borderId="48" xfId="0" applyFont="1" applyFill="1" applyBorder="1" applyAlignment="1">
      <alignment horizontal="left" vertical="center" indent="2"/>
    </xf>
    <xf numFmtId="4" fontId="56" fillId="0" borderId="48" xfId="2" applyNumberFormat="1" applyFont="1" applyFill="1" applyBorder="1" applyAlignment="1">
      <alignment horizontal="center" vertical="center"/>
    </xf>
    <xf numFmtId="0" fontId="0" fillId="0" borderId="31" xfId="0" applyFill="1" applyBorder="1"/>
    <xf numFmtId="0" fontId="40" fillId="0" borderId="47" xfId="0" applyNumberFormat="1" applyFont="1" applyFill="1" applyBorder="1" applyAlignment="1">
      <alignment vertical="top" wrapText="1"/>
    </xf>
    <xf numFmtId="0" fontId="40" fillId="0" borderId="31" xfId="0" applyNumberFormat="1" applyFont="1" applyFill="1" applyBorder="1" applyAlignment="1">
      <alignment vertical="top" wrapText="1"/>
    </xf>
    <xf numFmtId="0" fontId="11" fillId="8" borderId="46" xfId="0" applyFont="1" applyFill="1" applyBorder="1" applyAlignment="1"/>
    <xf numFmtId="0" fontId="11" fillId="8" borderId="49" xfId="0" applyFont="1" applyFill="1" applyBorder="1" applyAlignment="1"/>
    <xf numFmtId="0" fontId="11" fillId="8" borderId="50" xfId="0" applyFont="1" applyFill="1" applyBorder="1" applyAlignment="1"/>
    <xf numFmtId="44" fontId="0" fillId="0" borderId="31" xfId="1" applyFont="1" applyBorder="1" applyAlignment="1">
      <alignment horizontal="left" vertical="center"/>
    </xf>
    <xf numFmtId="44" fontId="0" fillId="0" borderId="47" xfId="1" applyFont="1" applyBorder="1" applyAlignment="1">
      <alignment horizontal="left" vertical="center"/>
    </xf>
    <xf numFmtId="0" fontId="38" fillId="0" borderId="31" xfId="0" applyFont="1" applyBorder="1" applyAlignment="1">
      <alignment horizontal="left" vertical="top" wrapText="1"/>
    </xf>
    <xf numFmtId="0" fontId="11" fillId="8" borderId="46" xfId="0" applyFont="1" applyFill="1" applyBorder="1" applyAlignment="1">
      <alignment wrapText="1"/>
    </xf>
    <xf numFmtId="0" fontId="11" fillId="8" borderId="49" xfId="0" applyFont="1" applyFill="1" applyBorder="1" applyAlignment="1">
      <alignment wrapText="1"/>
    </xf>
    <xf numFmtId="0" fontId="11" fillId="8" borderId="50" xfId="0" applyFont="1" applyFill="1" applyBorder="1" applyAlignment="1">
      <alignment wrapText="1"/>
    </xf>
    <xf numFmtId="0" fontId="38" fillId="0" borderId="47" xfId="0" applyFont="1" applyBorder="1" applyAlignment="1">
      <alignment horizontal="left" vertical="top" wrapText="1"/>
    </xf>
    <xf numFmtId="0" fontId="39" fillId="0" borderId="31" xfId="0" applyFont="1" applyBorder="1" applyAlignment="1">
      <alignment horizontal="left" vertical="top" wrapText="1"/>
    </xf>
    <xf numFmtId="44" fontId="0" fillId="0" borderId="31" xfId="1" applyFont="1" applyBorder="1" applyAlignment="1">
      <alignment vertical="center"/>
    </xf>
    <xf numFmtId="0" fontId="38" fillId="18" borderId="47" xfId="0" applyFont="1" applyFill="1" applyBorder="1" applyAlignment="1">
      <alignment horizontal="center" vertical="center" wrapText="1"/>
    </xf>
    <xf numFmtId="0" fontId="38" fillId="18" borderId="47" xfId="0" applyFont="1" applyFill="1" applyBorder="1" applyAlignment="1">
      <alignment horizontal="left" vertical="top" wrapText="1"/>
    </xf>
    <xf numFmtId="1" fontId="38" fillId="0" borderId="31" xfId="0" applyNumberFormat="1" applyFont="1" applyFill="1" applyBorder="1" applyAlignment="1">
      <alignment horizontal="left" vertical="top" wrapText="1"/>
    </xf>
    <xf numFmtId="0" fontId="38" fillId="0" borderId="31" xfId="0" applyFont="1" applyFill="1" applyBorder="1" applyAlignment="1">
      <alignment horizontal="left" vertical="top" wrapText="1"/>
    </xf>
    <xf numFmtId="0" fontId="0" fillId="0" borderId="31" xfId="0" applyBorder="1"/>
    <xf numFmtId="0" fontId="49" fillId="8" borderId="46" xfId="0" applyFont="1" applyFill="1" applyBorder="1" applyAlignment="1">
      <alignment vertical="top"/>
    </xf>
    <xf numFmtId="0" fontId="49" fillId="8" borderId="49" xfId="0" applyFont="1" applyFill="1" applyBorder="1" applyAlignment="1">
      <alignment vertical="top" wrapText="1"/>
    </xf>
    <xf numFmtId="0" fontId="49" fillId="8" borderId="50" xfId="0" applyFont="1" applyFill="1" applyBorder="1" applyAlignment="1">
      <alignment vertical="top" wrapText="1"/>
    </xf>
    <xf numFmtId="1" fontId="38" fillId="0" borderId="47" xfId="0" applyNumberFormat="1" applyFont="1" applyFill="1" applyBorder="1" applyAlignment="1">
      <alignment horizontal="left" vertical="top" wrapText="1"/>
    </xf>
    <xf numFmtId="0" fontId="38" fillId="0" borderId="47" xfId="0" applyFont="1" applyFill="1" applyBorder="1" applyAlignment="1">
      <alignment horizontal="left" vertical="top" wrapText="1"/>
    </xf>
    <xf numFmtId="0" fontId="0" fillId="0" borderId="47" xfId="0" applyBorder="1"/>
    <xf numFmtId="0" fontId="49" fillId="8" borderId="49" xfId="0" applyFont="1" applyFill="1" applyBorder="1" applyAlignment="1">
      <alignment vertical="top"/>
    </xf>
    <xf numFmtId="0" fontId="49" fillId="8" borderId="50" xfId="0" applyFont="1" applyFill="1" applyBorder="1" applyAlignment="1">
      <alignment vertical="top"/>
    </xf>
    <xf numFmtId="0" fontId="54" fillId="18" borderId="48" xfId="0" applyFont="1" applyFill="1" applyBorder="1" applyAlignment="1">
      <alignment horizontal="center" vertical="center"/>
    </xf>
    <xf numFmtId="0" fontId="54" fillId="18" borderId="48" xfId="0" applyFont="1" applyFill="1" applyBorder="1" applyAlignment="1">
      <alignment horizontal="center" vertical="center" wrapText="1"/>
    </xf>
    <xf numFmtId="3" fontId="54" fillId="18" borderId="48" xfId="5" applyNumberFormat="1" applyFont="1" applyFill="1" applyBorder="1" applyAlignment="1">
      <alignment horizontal="center" vertical="center" wrapText="1"/>
    </xf>
    <xf numFmtId="0" fontId="55" fillId="0" borderId="11" xfId="0" applyFont="1" applyFill="1" applyBorder="1" applyAlignment="1">
      <alignment horizontal="center" vertical="center"/>
    </xf>
    <xf numFmtId="0" fontId="55" fillId="0" borderId="11" xfId="0" applyFont="1" applyFill="1" applyBorder="1" applyAlignment="1">
      <alignment horizontal="left" vertical="center" indent="2"/>
    </xf>
    <xf numFmtId="0" fontId="55" fillId="0" borderId="12" xfId="0" applyFont="1" applyFill="1" applyBorder="1" applyAlignment="1">
      <alignment horizontal="center" vertical="center"/>
    </xf>
    <xf numFmtId="0" fontId="55" fillId="0" borderId="12" xfId="0" applyFont="1" applyFill="1" applyBorder="1" applyAlignment="1">
      <alignment horizontal="left" vertical="center" indent="2"/>
    </xf>
    <xf numFmtId="0" fontId="55" fillId="0" borderId="40" xfId="0" applyFont="1" applyFill="1" applyBorder="1" applyAlignment="1">
      <alignment horizontal="center" vertical="center"/>
    </xf>
    <xf numFmtId="0" fontId="55" fillId="0" borderId="40" xfId="0" applyFont="1" applyFill="1" applyBorder="1" applyAlignment="1">
      <alignment horizontal="left" vertical="center" indent="2"/>
    </xf>
    <xf numFmtId="4" fontId="56" fillId="0" borderId="47" xfId="2" applyNumberFormat="1" applyFont="1" applyFill="1" applyBorder="1" applyAlignment="1">
      <alignment horizontal="center" vertical="center"/>
    </xf>
    <xf numFmtId="0" fontId="48" fillId="0" borderId="48" xfId="0" applyFont="1" applyFill="1" applyBorder="1" applyAlignment="1">
      <alignment horizontal="center" vertical="center"/>
    </xf>
    <xf numFmtId="2" fontId="48" fillId="0" borderId="48" xfId="0" applyNumberFormat="1" applyFont="1" applyFill="1" applyBorder="1" applyAlignment="1">
      <alignment horizontal="center" vertical="center"/>
    </xf>
    <xf numFmtId="171" fontId="24" fillId="0" borderId="48" xfId="0" applyNumberFormat="1" applyFont="1" applyFill="1" applyBorder="1" applyAlignment="1">
      <alignment horizontal="center" vertical="center"/>
    </xf>
    <xf numFmtId="176" fontId="0" fillId="0" borderId="0" xfId="0" applyNumberFormat="1" applyFont="1" applyAlignment="1">
      <alignment horizontal="center" vertical="center"/>
    </xf>
    <xf numFmtId="177" fontId="0" fillId="0" borderId="0" xfId="0" applyNumberFormat="1" applyAlignment="1">
      <alignment horizontal="center"/>
    </xf>
    <xf numFmtId="0" fontId="2" fillId="0" borderId="0" xfId="0" applyFont="1" applyFill="1" applyBorder="1" applyAlignment="1"/>
    <xf numFmtId="0" fontId="0" fillId="0" borderId="48" xfId="0" applyFill="1" applyBorder="1" applyAlignment="1">
      <alignment horizontal="center"/>
    </xf>
    <xf numFmtId="0" fontId="0" fillId="0" borderId="48" xfId="0" applyFill="1" applyBorder="1" applyAlignment="1">
      <alignment horizontal="center" vertical="center"/>
    </xf>
    <xf numFmtId="0" fontId="0" fillId="0" borderId="3" xfId="0" applyBorder="1" applyAlignment="1">
      <alignment horizontal="center" vertical="center" wrapText="1"/>
    </xf>
    <xf numFmtId="0" fontId="0" fillId="0" borderId="32" xfId="0" applyBorder="1"/>
    <xf numFmtId="0" fontId="0" fillId="0" borderId="9" xfId="0" applyBorder="1"/>
    <xf numFmtId="0" fontId="0" fillId="0" borderId="36" xfId="0" applyBorder="1"/>
    <xf numFmtId="0" fontId="0" fillId="0" borderId="17" xfId="0" applyBorder="1"/>
    <xf numFmtId="2" fontId="0" fillId="0" borderId="46" xfId="0" applyNumberFormat="1" applyFont="1" applyFill="1" applyBorder="1" applyAlignment="1">
      <alignment horizontal="center" vertical="center"/>
    </xf>
    <xf numFmtId="0" fontId="0" fillId="0" borderId="26" xfId="0" applyBorder="1"/>
    <xf numFmtId="0" fontId="0" fillId="0" borderId="18" xfId="0" applyBorder="1"/>
    <xf numFmtId="0" fontId="0" fillId="0" borderId="7" xfId="0" applyBorder="1"/>
    <xf numFmtId="0" fontId="61" fillId="0" borderId="12" xfId="0" applyFont="1" applyFill="1" applyBorder="1" applyAlignment="1">
      <alignment horizontal="center" vertical="center"/>
    </xf>
    <xf numFmtId="0" fontId="55" fillId="0" borderId="12" xfId="0" applyFont="1" applyFill="1" applyBorder="1" applyAlignment="1">
      <alignment horizontal="left" vertical="center" indent="3"/>
    </xf>
    <xf numFmtId="0" fontId="28" fillId="0" borderId="50" xfId="14" applyFont="1" applyFill="1" applyBorder="1" applyAlignment="1" applyProtection="1">
      <alignment horizontal="center" vertical="center"/>
    </xf>
    <xf numFmtId="0" fontId="28" fillId="0" borderId="50" xfId="14" applyFont="1" applyFill="1" applyBorder="1" applyAlignment="1" applyProtection="1">
      <alignment horizontal="center" vertical="center" wrapText="1"/>
    </xf>
    <xf numFmtId="0" fontId="0" fillId="13" borderId="31" xfId="0" applyFill="1" applyBorder="1"/>
    <xf numFmtId="0" fontId="62" fillId="5" borderId="48" xfId="0" applyFont="1" applyFill="1" applyBorder="1" applyAlignment="1">
      <alignment horizontal="center" vertical="center"/>
    </xf>
    <xf numFmtId="177" fontId="62" fillId="5" borderId="48" xfId="0" applyNumberFormat="1" applyFont="1" applyFill="1" applyBorder="1" applyAlignment="1">
      <alignment horizontal="center" vertical="center"/>
    </xf>
    <xf numFmtId="0" fontId="62" fillId="5" borderId="31" xfId="0" applyFont="1" applyFill="1" applyBorder="1" applyAlignment="1">
      <alignment horizontal="center" vertical="center"/>
    </xf>
    <xf numFmtId="0" fontId="63" fillId="0" borderId="31" xfId="0" applyFont="1" applyFill="1" applyBorder="1"/>
    <xf numFmtId="177" fontId="63" fillId="0" borderId="31" xfId="0" applyNumberFormat="1" applyFont="1" applyFill="1" applyBorder="1" applyAlignment="1">
      <alignment horizontal="center"/>
    </xf>
    <xf numFmtId="0" fontId="63" fillId="0" borderId="48" xfId="0" applyFont="1" applyFill="1" applyBorder="1"/>
    <xf numFmtId="177" fontId="63" fillId="0" borderId="48" xfId="0" applyNumberFormat="1" applyFont="1" applyFill="1" applyBorder="1" applyAlignment="1">
      <alignment horizontal="center"/>
    </xf>
    <xf numFmtId="0" fontId="30" fillId="8" borderId="48" xfId="14" applyFont="1" applyFill="1" applyBorder="1" applyAlignment="1" applyProtection="1">
      <alignment horizontal="left" vertical="center"/>
    </xf>
    <xf numFmtId="3" fontId="0" fillId="0" borderId="0" xfId="0" applyNumberFormat="1"/>
    <xf numFmtId="1" fontId="40" fillId="0" borderId="48" xfId="0" applyNumberFormat="1" applyFont="1" applyFill="1" applyBorder="1" applyAlignment="1">
      <alignment vertical="top" wrapText="1"/>
    </xf>
    <xf numFmtId="1" fontId="40" fillId="0" borderId="47" xfId="0" applyNumberFormat="1" applyFont="1" applyFill="1" applyBorder="1" applyAlignment="1">
      <alignment vertical="top" wrapText="1"/>
    </xf>
    <xf numFmtId="1" fontId="40" fillId="0" borderId="31" xfId="0" applyNumberFormat="1" applyFont="1" applyFill="1" applyBorder="1" applyAlignment="1">
      <alignment vertical="top" wrapText="1"/>
    </xf>
    <xf numFmtId="0" fontId="0" fillId="0" borderId="31" xfId="0" applyNumberFormat="1" applyFill="1" applyBorder="1" applyAlignment="1">
      <alignment horizontal="center"/>
    </xf>
    <xf numFmtId="0" fontId="0" fillId="0" borderId="48" xfId="0" applyNumberFormat="1" applyFill="1" applyBorder="1" applyAlignment="1">
      <alignment horizontal="center"/>
    </xf>
    <xf numFmtId="0" fontId="0" fillId="0" borderId="47" xfId="0" applyNumberFormat="1" applyFill="1" applyBorder="1" applyAlignment="1">
      <alignment horizontal="center"/>
    </xf>
    <xf numFmtId="0" fontId="38" fillId="0" borderId="31" xfId="0" applyFont="1" applyFill="1" applyBorder="1" applyAlignment="1">
      <alignment horizontal="center" vertical="top" wrapText="1"/>
    </xf>
    <xf numFmtId="0" fontId="38" fillId="0" borderId="48" xfId="0" applyFont="1" applyFill="1" applyBorder="1" applyAlignment="1">
      <alignment horizontal="center" vertical="top" wrapText="1"/>
    </xf>
    <xf numFmtId="0" fontId="38" fillId="0" borderId="47" xfId="0" applyFont="1" applyFill="1" applyBorder="1" applyAlignment="1">
      <alignment horizontal="center" vertical="top" wrapText="1"/>
    </xf>
    <xf numFmtId="0" fontId="0" fillId="0" borderId="31" xfId="1" applyNumberFormat="1" applyFont="1" applyFill="1" applyBorder="1" applyAlignment="1">
      <alignment horizontal="center" vertical="center"/>
    </xf>
    <xf numFmtId="0" fontId="0" fillId="0" borderId="48" xfId="1" applyNumberFormat="1" applyFont="1" applyFill="1" applyBorder="1" applyAlignment="1">
      <alignment horizontal="center" vertical="center"/>
    </xf>
    <xf numFmtId="0" fontId="0" fillId="0" borderId="47" xfId="1" applyNumberFormat="1" applyFont="1" applyFill="1" applyBorder="1" applyAlignment="1">
      <alignment horizontal="center" vertical="center"/>
    </xf>
    <xf numFmtId="0" fontId="0" fillId="0" borderId="31" xfId="1" applyNumberFormat="1" applyFont="1" applyFill="1" applyBorder="1" applyAlignment="1">
      <alignment vertical="center"/>
    </xf>
    <xf numFmtId="1" fontId="39" fillId="0" borderId="31" xfId="0" applyNumberFormat="1" applyFont="1" applyFill="1" applyBorder="1" applyAlignment="1">
      <alignment horizontal="left" vertical="top" wrapText="1"/>
    </xf>
    <xf numFmtId="1" fontId="39" fillId="0" borderId="48" xfId="0" applyNumberFormat="1" applyFont="1" applyFill="1" applyBorder="1" applyAlignment="1">
      <alignment horizontal="left" vertical="top" wrapText="1"/>
    </xf>
    <xf numFmtId="3" fontId="41" fillId="0" borderId="48" xfId="0" applyNumberFormat="1" applyFont="1" applyFill="1" applyBorder="1" applyAlignment="1">
      <alignment horizontal="center" vertical="top"/>
    </xf>
    <xf numFmtId="3" fontId="41" fillId="0" borderId="31" xfId="0" applyNumberFormat="1" applyFont="1" applyFill="1" applyBorder="1" applyAlignment="1">
      <alignment horizontal="center" vertical="top"/>
    </xf>
    <xf numFmtId="3" fontId="41" fillId="0" borderId="47" xfId="0" applyNumberFormat="1" applyFont="1" applyFill="1" applyBorder="1" applyAlignment="1">
      <alignment horizontal="center" vertical="center"/>
    </xf>
    <xf numFmtId="3" fontId="41" fillId="0" borderId="48" xfId="0" applyNumberFormat="1" applyFont="1" applyFill="1" applyBorder="1" applyAlignment="1">
      <alignment horizontal="center" vertical="center"/>
    </xf>
    <xf numFmtId="4" fontId="1" fillId="0" borderId="0" xfId="0" applyNumberFormat="1" applyFont="1" applyFill="1"/>
    <xf numFmtId="4" fontId="1" fillId="0" borderId="31" xfId="0" applyNumberFormat="1" applyFont="1" applyFill="1" applyBorder="1" applyAlignment="1">
      <alignment horizontal="center" vertical="center"/>
    </xf>
    <xf numFmtId="43" fontId="17" fillId="0" borderId="25" xfId="6" applyFont="1" applyFill="1" applyBorder="1" applyAlignment="1">
      <alignment horizontal="center" vertical="center"/>
    </xf>
    <xf numFmtId="2" fontId="0" fillId="0" borderId="3" xfId="0" applyNumberFormat="1" applyFill="1" applyBorder="1" applyAlignment="1">
      <alignment wrapText="1"/>
    </xf>
    <xf numFmtId="2" fontId="0" fillId="0" borderId="3" xfId="0" applyNumberFormat="1" applyFont="1" applyFill="1" applyBorder="1" applyAlignment="1"/>
    <xf numFmtId="2" fontId="0" fillId="0" borderId="6" xfId="0" applyNumberFormat="1" applyFont="1" applyFill="1" applyBorder="1" applyAlignment="1">
      <alignment horizontal="center" vertical="center" wrapText="1"/>
    </xf>
    <xf numFmtId="2" fontId="22" fillId="11" borderId="3" xfId="5" applyNumberFormat="1" applyFont="1" applyFill="1" applyBorder="1" applyAlignment="1">
      <alignment horizontal="center" vertical="center" wrapText="1"/>
    </xf>
    <xf numFmtId="2" fontId="11" fillId="11" borderId="3" xfId="5" applyNumberFormat="1" applyFont="1" applyFill="1" applyBorder="1" applyAlignment="1">
      <alignment horizontal="center" vertical="center" wrapText="1"/>
    </xf>
    <xf numFmtId="2" fontId="0" fillId="0" borderId="3" xfId="0" applyNumberFormat="1" applyFont="1" applyFill="1" applyBorder="1" applyAlignment="1">
      <alignment wrapText="1"/>
    </xf>
    <xf numFmtId="1" fontId="3" fillId="8" borderId="48" xfId="0" applyNumberFormat="1" applyFont="1" applyFill="1" applyBorder="1"/>
    <xf numFmtId="1" fontId="0" fillId="0" borderId="0" xfId="0" applyNumberFormat="1" applyFill="1"/>
    <xf numFmtId="1" fontId="0" fillId="0" borderId="48" xfId="0" applyNumberFormat="1" applyFill="1" applyBorder="1"/>
    <xf numFmtId="2" fontId="0" fillId="0" borderId="0" xfId="0" applyNumberFormat="1"/>
    <xf numFmtId="2" fontId="55" fillId="0" borderId="41" xfId="0" applyNumberFormat="1" applyFont="1" applyFill="1" applyBorder="1" applyAlignment="1">
      <alignment horizontal="right" vertical="center" wrapText="1"/>
    </xf>
    <xf numFmtId="2" fontId="55" fillId="0" borderId="51" xfId="0" applyNumberFormat="1" applyFont="1" applyFill="1" applyBorder="1" applyAlignment="1">
      <alignment horizontal="right" vertical="center" wrapText="1"/>
    </xf>
    <xf numFmtId="2" fontId="55" fillId="0" borderId="41" xfId="0" applyNumberFormat="1" applyFont="1" applyFill="1" applyBorder="1" applyAlignment="1">
      <alignment vertical="center" wrapText="1"/>
    </xf>
    <xf numFmtId="4" fontId="61" fillId="0" borderId="52" xfId="0" applyNumberFormat="1" applyFont="1" applyFill="1" applyBorder="1" applyAlignment="1">
      <alignment horizontal="right" vertical="center" wrapText="1"/>
    </xf>
    <xf numFmtId="176" fontId="0" fillId="0" borderId="25" xfId="0" applyNumberFormat="1" applyFill="1" applyBorder="1" applyAlignment="1">
      <alignment horizontal="center"/>
    </xf>
    <xf numFmtId="176" fontId="0" fillId="0" borderId="25" xfId="0" applyNumberFormat="1" applyFill="1" applyBorder="1" applyAlignment="1">
      <alignment horizontal="center" vertical="center"/>
    </xf>
    <xf numFmtId="0" fontId="26" fillId="0" borderId="0" xfId="0" applyFont="1" applyAlignment="1">
      <alignment horizontal="center"/>
    </xf>
    <xf numFmtId="0" fontId="29" fillId="13" borderId="47" xfId="0" applyFont="1" applyFill="1" applyBorder="1" applyAlignment="1">
      <alignment horizontal="center" vertical="center" wrapText="1"/>
    </xf>
    <xf numFmtId="0" fontId="29" fillId="13" borderId="32" xfId="0" applyFont="1" applyFill="1" applyBorder="1" applyAlignment="1">
      <alignment horizontal="center" vertical="center" wrapText="1"/>
    </xf>
    <xf numFmtId="0" fontId="0" fillId="0" borderId="3" xfId="0" applyFont="1" applyBorder="1" applyAlignment="1">
      <alignment horizontal="left" vertical="center" wrapText="1"/>
    </xf>
    <xf numFmtId="0" fontId="0" fillId="0" borderId="4" xfId="0" applyFont="1" applyBorder="1" applyAlignment="1">
      <alignment horizontal="left" vertical="center" wrapText="1"/>
    </xf>
    <xf numFmtId="0" fontId="0" fillId="0" borderId="5" xfId="0" applyFont="1" applyBorder="1" applyAlignment="1">
      <alignment horizontal="left" vertical="center" wrapText="1"/>
    </xf>
    <xf numFmtId="0" fontId="0" fillId="0" borderId="6" xfId="0" applyFont="1" applyBorder="1" applyAlignment="1">
      <alignment horizontal="left" vertical="center" wrapText="1"/>
    </xf>
    <xf numFmtId="0" fontId="7" fillId="6" borderId="4" xfId="0" applyFont="1" applyFill="1" applyBorder="1" applyAlignment="1">
      <alignment horizontal="left" vertical="center" wrapText="1"/>
    </xf>
    <xf numFmtId="0" fontId="7" fillId="6" borderId="5" xfId="0" applyFont="1" applyFill="1" applyBorder="1" applyAlignment="1">
      <alignment horizontal="left" vertical="center" wrapText="1"/>
    </xf>
    <xf numFmtId="0" fontId="7" fillId="6" borderId="6" xfId="0" applyFont="1" applyFill="1" applyBorder="1" applyAlignment="1">
      <alignment horizontal="left" vertical="center" wrapText="1"/>
    </xf>
    <xf numFmtId="0" fontId="0" fillId="6" borderId="4" xfId="0" applyFont="1" applyFill="1" applyBorder="1" applyAlignment="1">
      <alignment horizontal="left" vertical="center" wrapText="1"/>
    </xf>
    <xf numFmtId="0" fontId="0" fillId="6" borderId="5" xfId="0" applyFont="1" applyFill="1" applyBorder="1" applyAlignment="1">
      <alignment horizontal="left" vertical="center" wrapText="1"/>
    </xf>
    <xf numFmtId="0" fontId="0" fillId="6" borderId="6" xfId="0" applyFont="1" applyFill="1" applyBorder="1" applyAlignment="1">
      <alignment horizontal="left" vertical="center" wrapText="1"/>
    </xf>
    <xf numFmtId="0" fontId="2" fillId="2" borderId="1" xfId="0" applyFont="1" applyFill="1" applyBorder="1" applyAlignment="1">
      <alignment horizontal="center"/>
    </xf>
    <xf numFmtId="0" fontId="2" fillId="2" borderId="2" xfId="0" applyFont="1" applyFill="1" applyBorder="1" applyAlignment="1">
      <alignment horizontal="center"/>
    </xf>
    <xf numFmtId="0" fontId="0" fillId="0" borderId="3" xfId="0" applyFill="1" applyBorder="1" applyAlignment="1">
      <alignment horizontal="left" vertical="center" wrapText="1"/>
    </xf>
    <xf numFmtId="0" fontId="0" fillId="0" borderId="3" xfId="0" applyFont="1" applyFill="1" applyBorder="1" applyAlignment="1">
      <alignment horizontal="left" vertical="center" wrapText="1"/>
    </xf>
    <xf numFmtId="0" fontId="3" fillId="8" borderId="27" xfId="0" applyFont="1" applyFill="1" applyBorder="1" applyAlignment="1">
      <alignment horizontal="left"/>
    </xf>
    <xf numFmtId="0" fontId="3" fillId="8" borderId="29" xfId="0" applyFont="1" applyFill="1" applyBorder="1" applyAlignment="1">
      <alignment horizontal="left"/>
    </xf>
    <xf numFmtId="0" fontId="3" fillId="8" borderId="28" xfId="0" applyFont="1" applyFill="1" applyBorder="1" applyAlignment="1">
      <alignment horizontal="left"/>
    </xf>
    <xf numFmtId="0" fontId="9" fillId="7" borderId="0" xfId="3" applyFont="1" applyFill="1" applyBorder="1" applyAlignment="1">
      <alignment horizontal="center" vertical="center"/>
    </xf>
    <xf numFmtId="167" fontId="11" fillId="0" borderId="3" xfId="3" applyNumberFormat="1" applyFont="1" applyFill="1" applyBorder="1" applyAlignment="1">
      <alignment horizontal="left" vertical="center" wrapText="1"/>
    </xf>
    <xf numFmtId="0" fontId="9" fillId="7" borderId="3" xfId="4" applyFont="1" applyFill="1" applyBorder="1" applyAlignment="1">
      <alignment horizontal="center" vertical="center"/>
    </xf>
    <xf numFmtId="0" fontId="9" fillId="7" borderId="6" xfId="4" applyFont="1" applyFill="1" applyBorder="1" applyAlignment="1">
      <alignment horizontal="center" vertical="center"/>
    </xf>
    <xf numFmtId="167" fontId="2" fillId="2" borderId="22" xfId="3" applyNumberFormat="1" applyFont="1" applyFill="1" applyBorder="1" applyAlignment="1">
      <alignment horizontal="center" vertical="center" wrapText="1"/>
    </xf>
    <xf numFmtId="167" fontId="11" fillId="2" borderId="23" xfId="3" applyNumberFormat="1" applyFont="1" applyFill="1" applyBorder="1" applyAlignment="1">
      <alignment horizontal="center" vertical="center" wrapText="1"/>
    </xf>
    <xf numFmtId="167" fontId="11" fillId="2" borderId="20" xfId="3" applyNumberFormat="1" applyFont="1" applyFill="1" applyBorder="1" applyAlignment="1">
      <alignment horizontal="center" vertical="center" wrapText="1"/>
    </xf>
    <xf numFmtId="0" fontId="3" fillId="8" borderId="21" xfId="0" applyFont="1" applyFill="1" applyBorder="1" applyAlignment="1">
      <alignment horizontal="left"/>
    </xf>
    <xf numFmtId="0" fontId="3" fillId="8" borderId="3" xfId="0" applyFont="1" applyFill="1" applyBorder="1" applyAlignment="1">
      <alignment horizontal="left"/>
    </xf>
    <xf numFmtId="0" fontId="11" fillId="12" borderId="14" xfId="0" applyFont="1" applyFill="1" applyBorder="1" applyAlignment="1">
      <alignment horizontal="left" vertical="top" wrapText="1"/>
    </xf>
    <xf numFmtId="0" fontId="17" fillId="12" borderId="0" xfId="0" applyFont="1" applyFill="1" applyBorder="1" applyAlignment="1">
      <alignment horizontal="left" vertical="top" wrapText="1"/>
    </xf>
    <xf numFmtId="0" fontId="7" fillId="12" borderId="0" xfId="0" applyFont="1" applyFill="1" applyBorder="1" applyAlignment="1">
      <alignment horizontal="left" vertical="top" wrapText="1"/>
    </xf>
    <xf numFmtId="0" fontId="11" fillId="18" borderId="34" xfId="0" applyFont="1" applyFill="1" applyBorder="1" applyAlignment="1">
      <alignment horizontal="left" vertical="top" wrapText="1"/>
    </xf>
    <xf numFmtId="0" fontId="11" fillId="12" borderId="0" xfId="0" applyFont="1" applyFill="1" applyBorder="1" applyAlignment="1">
      <alignment horizontal="left" vertical="top" wrapText="1"/>
    </xf>
    <xf numFmtId="0" fontId="11" fillId="18" borderId="8" xfId="0" applyFont="1" applyFill="1" applyBorder="1" applyAlignment="1">
      <alignment horizontal="left" vertical="top"/>
    </xf>
    <xf numFmtId="0" fontId="17" fillId="18" borderId="8" xfId="0" applyFont="1" applyFill="1" applyBorder="1" applyAlignment="1">
      <alignment horizontal="left" vertical="top"/>
    </xf>
    <xf numFmtId="0" fontId="17" fillId="12" borderId="34" xfId="0" applyFont="1" applyFill="1" applyBorder="1" applyAlignment="1">
      <alignment horizontal="left" vertical="center" wrapText="1"/>
    </xf>
    <xf numFmtId="0" fontId="7" fillId="12" borderId="25" xfId="0" applyFont="1" applyFill="1" applyBorder="1" applyAlignment="1">
      <alignment horizontal="left" vertical="top" wrapText="1"/>
    </xf>
    <xf numFmtId="0" fontId="7" fillId="12" borderId="27" xfId="0" applyFont="1" applyFill="1" applyBorder="1" applyAlignment="1">
      <alignment horizontal="left" vertical="top" wrapText="1"/>
    </xf>
    <xf numFmtId="0" fontId="7" fillId="12" borderId="27" xfId="0" applyFont="1" applyFill="1" applyBorder="1" applyAlignment="1">
      <alignment horizontal="left" vertical="center" wrapText="1"/>
    </xf>
    <xf numFmtId="0" fontId="7" fillId="12" borderId="29" xfId="0" applyFont="1" applyFill="1" applyBorder="1" applyAlignment="1">
      <alignment horizontal="left" vertical="center" wrapText="1"/>
    </xf>
    <xf numFmtId="0" fontId="0" fillId="18" borderId="34" xfId="0" applyFont="1" applyFill="1" applyBorder="1" applyAlignment="1">
      <alignment horizontal="center" vertical="center"/>
    </xf>
    <xf numFmtId="0" fontId="0" fillId="18" borderId="33" xfId="0" applyFont="1" applyFill="1" applyBorder="1" applyAlignment="1">
      <alignment horizontal="center" vertical="center"/>
    </xf>
    <xf numFmtId="0" fontId="17" fillId="12" borderId="14" xfId="0" applyFont="1" applyFill="1" applyBorder="1" applyAlignment="1">
      <alignment horizontal="left" vertical="top" wrapText="1"/>
    </xf>
    <xf numFmtId="0" fontId="0" fillId="6" borderId="0" xfId="0" applyFont="1" applyFill="1" applyBorder="1" applyAlignment="1">
      <alignment horizontal="center" vertical="center"/>
    </xf>
    <xf numFmtId="0" fontId="0" fillId="6" borderId="36" xfId="0" applyFont="1" applyFill="1" applyBorder="1" applyAlignment="1">
      <alignment horizontal="center" vertical="center"/>
    </xf>
    <xf numFmtId="0" fontId="0" fillId="6" borderId="14" xfId="0" applyFont="1" applyFill="1" applyBorder="1" applyAlignment="1">
      <alignment horizontal="center" vertical="center"/>
    </xf>
    <xf numFmtId="0" fontId="0" fillId="6" borderId="17" xfId="0" applyFont="1" applyFill="1" applyBorder="1" applyAlignment="1">
      <alignment horizontal="center" vertical="center"/>
    </xf>
    <xf numFmtId="0" fontId="7" fillId="0" borderId="25" xfId="0" applyFont="1" applyFill="1" applyBorder="1" applyAlignment="1">
      <alignment horizontal="left" vertical="top" wrapText="1"/>
    </xf>
    <xf numFmtId="0" fontId="7" fillId="0" borderId="27" xfId="0" applyFont="1" applyFill="1" applyBorder="1" applyAlignment="1">
      <alignment horizontal="left" vertical="top" wrapText="1"/>
    </xf>
    <xf numFmtId="0" fontId="7" fillId="12" borderId="0" xfId="0" applyFont="1" applyFill="1" applyBorder="1" applyAlignment="1">
      <alignment horizontal="left" vertical="top" wrapText="1" shrinkToFit="1"/>
    </xf>
    <xf numFmtId="0" fontId="11" fillId="12" borderId="25" xfId="0" applyFont="1" applyFill="1" applyBorder="1" applyAlignment="1">
      <alignment horizontal="left" vertical="top"/>
    </xf>
    <xf numFmtId="0" fontId="11" fillId="12" borderId="27" xfId="0" applyFont="1" applyFill="1" applyBorder="1" applyAlignment="1">
      <alignment horizontal="left" vertical="top"/>
    </xf>
    <xf numFmtId="0" fontId="11" fillId="18" borderId="34" xfId="0" applyFont="1" applyFill="1" applyBorder="1" applyAlignment="1">
      <alignment horizontal="left" vertical="top"/>
    </xf>
    <xf numFmtId="0" fontId="17" fillId="12" borderId="14" xfId="0" applyFont="1" applyFill="1" applyBorder="1" applyAlignment="1">
      <alignment horizontal="left" vertical="top"/>
    </xf>
    <xf numFmtId="0" fontId="7" fillId="12" borderId="25" xfId="0" applyFont="1" applyFill="1" applyBorder="1" applyAlignment="1">
      <alignment horizontal="left" vertical="center" wrapText="1"/>
    </xf>
    <xf numFmtId="0" fontId="7" fillId="12" borderId="35" xfId="0" applyFont="1" applyFill="1" applyBorder="1" applyAlignment="1">
      <alignment horizontal="left" vertical="center" wrapText="1"/>
    </xf>
    <xf numFmtId="0" fontId="7" fillId="12" borderId="34" xfId="0" applyFont="1" applyFill="1" applyBorder="1" applyAlignment="1">
      <alignment horizontal="left" vertical="center" wrapText="1"/>
    </xf>
    <xf numFmtId="0" fontId="20" fillId="18" borderId="0" xfId="0" applyFont="1" applyFill="1" applyBorder="1" applyAlignment="1">
      <alignment horizontal="left" vertical="top"/>
    </xf>
    <xf numFmtId="0" fontId="7" fillId="12" borderId="0" xfId="0" applyFont="1" applyFill="1" applyBorder="1" applyAlignment="1">
      <alignment horizontal="left" vertical="top"/>
    </xf>
    <xf numFmtId="0" fontId="11" fillId="12" borderId="14" xfId="0" applyFont="1" applyFill="1" applyBorder="1" applyAlignment="1">
      <alignment horizontal="left" vertical="top"/>
    </xf>
    <xf numFmtId="0" fontId="11" fillId="12" borderId="0" xfId="0" applyFont="1" applyFill="1" applyBorder="1" applyAlignment="1">
      <alignment horizontal="left" vertical="top"/>
    </xf>
    <xf numFmtId="0" fontId="12" fillId="0" borderId="25" xfId="0" applyFont="1" applyFill="1" applyBorder="1" applyAlignment="1">
      <alignment horizontal="left" vertical="center" wrapText="1"/>
    </xf>
    <xf numFmtId="0" fontId="12" fillId="0" borderId="27" xfId="0" applyFont="1" applyFill="1" applyBorder="1" applyAlignment="1">
      <alignment horizontal="left" vertical="center" wrapText="1"/>
    </xf>
    <xf numFmtId="0" fontId="3" fillId="18" borderId="25" xfId="0" applyFont="1" applyFill="1" applyBorder="1" applyAlignment="1">
      <alignment horizontal="center"/>
    </xf>
    <xf numFmtId="0" fontId="3" fillId="18" borderId="27" xfId="0" applyFont="1" applyFill="1" applyBorder="1" applyAlignment="1">
      <alignment horizontal="center"/>
    </xf>
    <xf numFmtId="0" fontId="3" fillId="18" borderId="29" xfId="0" applyFont="1" applyFill="1" applyBorder="1" applyAlignment="1">
      <alignment horizontal="center"/>
    </xf>
    <xf numFmtId="0" fontId="2" fillId="2" borderId="34" xfId="0" applyFont="1" applyFill="1" applyBorder="1" applyAlignment="1">
      <alignment horizontal="center"/>
    </xf>
    <xf numFmtId="0" fontId="17" fillId="18" borderId="0" xfId="0" applyFont="1" applyFill="1" applyBorder="1" applyAlignment="1">
      <alignment horizontal="left" vertical="top"/>
    </xf>
    <xf numFmtId="0" fontId="11" fillId="18" borderId="0" xfId="0" applyFont="1" applyFill="1" applyBorder="1" applyAlignment="1">
      <alignment horizontal="left" vertical="top"/>
    </xf>
    <xf numFmtId="0" fontId="2" fillId="2" borderId="0" xfId="0" applyFont="1" applyFill="1" applyBorder="1" applyAlignment="1">
      <alignment horizontal="center"/>
    </xf>
    <xf numFmtId="0" fontId="2" fillId="2" borderId="0" xfId="0" applyFont="1" applyFill="1" applyAlignment="1">
      <alignment horizontal="center" vertical="center"/>
    </xf>
    <xf numFmtId="0" fontId="22" fillId="8" borderId="27" xfId="5" applyFont="1" applyFill="1" applyBorder="1" applyAlignment="1">
      <alignment horizontal="left" vertical="center"/>
    </xf>
    <xf numFmtId="0" fontId="22" fillId="8" borderId="29" xfId="5" applyFont="1" applyFill="1" applyBorder="1" applyAlignment="1">
      <alignment horizontal="left" vertical="center"/>
    </xf>
    <xf numFmtId="0" fontId="22" fillId="8" borderId="28" xfId="5" applyFont="1" applyFill="1" applyBorder="1" applyAlignment="1">
      <alignment horizontal="left" vertical="center"/>
    </xf>
    <xf numFmtId="0" fontId="22" fillId="8" borderId="46" xfId="5" applyFont="1" applyFill="1" applyBorder="1" applyAlignment="1">
      <alignment horizontal="left" vertical="center"/>
    </xf>
    <xf numFmtId="0" fontId="22" fillId="8" borderId="49" xfId="5" applyFont="1" applyFill="1" applyBorder="1" applyAlignment="1">
      <alignment horizontal="left" vertical="center"/>
    </xf>
    <xf numFmtId="0" fontId="22" fillId="8" borderId="50" xfId="5" applyFont="1" applyFill="1" applyBorder="1" applyAlignment="1">
      <alignment horizontal="left" vertical="center"/>
    </xf>
    <xf numFmtId="0" fontId="22" fillId="8" borderId="48" xfId="5" applyFont="1" applyFill="1" applyBorder="1" applyAlignment="1">
      <alignment horizontal="left" vertical="center"/>
    </xf>
    <xf numFmtId="0" fontId="3" fillId="8" borderId="48" xfId="0" applyFont="1" applyFill="1" applyBorder="1" applyAlignment="1">
      <alignment horizontal="left" vertical="center" wrapText="1"/>
    </xf>
    <xf numFmtId="0" fontId="0" fillId="0" borderId="30" xfId="0" applyFill="1" applyBorder="1"/>
    <xf numFmtId="0" fontId="0" fillId="0" borderId="31" xfId="0" applyFill="1" applyBorder="1"/>
    <xf numFmtId="0" fontId="3" fillId="8" borderId="46" xfId="0" applyFont="1" applyFill="1" applyBorder="1" applyAlignment="1">
      <alignment horizontal="left"/>
    </xf>
    <xf numFmtId="0" fontId="3" fillId="8" borderId="49" xfId="0" applyFont="1" applyFill="1" applyBorder="1" applyAlignment="1">
      <alignment horizontal="left"/>
    </xf>
    <xf numFmtId="0" fontId="3" fillId="8" borderId="50" xfId="0" applyFont="1" applyFill="1" applyBorder="1" applyAlignment="1">
      <alignment horizontal="left"/>
    </xf>
    <xf numFmtId="0" fontId="3" fillId="8" borderId="47" xfId="0" applyFont="1" applyFill="1" applyBorder="1" applyAlignment="1">
      <alignment horizontal="left" vertical="center" wrapText="1"/>
    </xf>
    <xf numFmtId="0" fontId="22" fillId="11" borderId="1" xfId="5" applyFont="1" applyFill="1" applyBorder="1" applyAlignment="1">
      <alignment horizontal="left" vertical="center" wrapText="1"/>
    </xf>
    <xf numFmtId="0" fontId="22" fillId="11" borderId="10" xfId="5" applyFont="1" applyFill="1" applyBorder="1" applyAlignment="1">
      <alignment horizontal="left" vertical="center" wrapText="1"/>
    </xf>
    <xf numFmtId="0" fontId="2" fillId="2" borderId="0" xfId="0" applyFont="1" applyFill="1" applyAlignment="1">
      <alignment horizontal="center" wrapText="1"/>
    </xf>
    <xf numFmtId="0" fontId="22" fillId="11" borderId="3" xfId="5" applyFont="1" applyFill="1" applyBorder="1" applyAlignment="1">
      <alignment horizontal="left" vertical="top" wrapText="1"/>
    </xf>
    <xf numFmtId="2" fontId="22" fillId="11" borderId="3" xfId="5" applyNumberFormat="1" applyFont="1" applyFill="1" applyBorder="1" applyAlignment="1">
      <alignment horizontal="center" vertical="top" wrapText="1"/>
    </xf>
    <xf numFmtId="0" fontId="0" fillId="6" borderId="21" xfId="0" applyFill="1" applyBorder="1" applyAlignment="1">
      <alignment horizontal="center"/>
    </xf>
    <xf numFmtId="0" fontId="3" fillId="8" borderId="21" xfId="0" applyFont="1" applyFill="1" applyBorder="1" applyAlignment="1">
      <alignment horizontal="center" vertical="center"/>
    </xf>
    <xf numFmtId="0" fontId="14" fillId="18" borderId="21" xfId="0" applyFont="1" applyFill="1" applyBorder="1" applyAlignment="1">
      <alignment horizontal="left"/>
    </xf>
    <xf numFmtId="0" fontId="3" fillId="8" borderId="21" xfId="0" applyFont="1" applyFill="1" applyBorder="1" applyAlignment="1">
      <alignment horizontal="center"/>
    </xf>
    <xf numFmtId="0" fontId="2" fillId="2" borderId="26" xfId="0" applyFont="1" applyFill="1" applyBorder="1" applyAlignment="1">
      <alignment horizontal="center"/>
    </xf>
    <xf numFmtId="0" fontId="33" fillId="5" borderId="48" xfId="18" applyNumberFormat="1" applyFont="1" applyFill="1" applyBorder="1" applyAlignment="1">
      <alignment horizontal="center" vertical="center" wrapText="1"/>
    </xf>
    <xf numFmtId="0" fontId="32" fillId="0" borderId="48" xfId="18" applyBorder="1" applyAlignment="1">
      <alignment horizontal="center"/>
    </xf>
    <xf numFmtId="0" fontId="11" fillId="18" borderId="48" xfId="0" applyFont="1" applyFill="1" applyBorder="1" applyAlignment="1">
      <alignment horizontal="left"/>
    </xf>
    <xf numFmtId="0" fontId="3" fillId="8" borderId="48" xfId="0" applyFont="1" applyFill="1" applyBorder="1" applyAlignment="1">
      <alignment horizontal="center" vertical="center"/>
    </xf>
    <xf numFmtId="0" fontId="0" fillId="0" borderId="48" xfId="0" applyBorder="1" applyAlignment="1">
      <alignment horizontal="center"/>
    </xf>
    <xf numFmtId="0" fontId="0" fillId="0" borderId="47" xfId="0" applyBorder="1" applyAlignment="1">
      <alignment horizontal="center"/>
    </xf>
    <xf numFmtId="0" fontId="38" fillId="0" borderId="31" xfId="0" applyFont="1" applyFill="1" applyBorder="1" applyAlignment="1">
      <alignment horizontal="left" vertical="top" wrapText="1"/>
    </xf>
    <xf numFmtId="0" fontId="38" fillId="0" borderId="48" xfId="0" applyFont="1" applyFill="1" applyBorder="1" applyAlignment="1">
      <alignment horizontal="left" vertical="top" wrapText="1"/>
    </xf>
    <xf numFmtId="0" fontId="38" fillId="0" borderId="47" xfId="0" applyFont="1" applyFill="1" applyBorder="1" applyAlignment="1">
      <alignment horizontal="left" vertical="top" wrapText="1"/>
    </xf>
    <xf numFmtId="0" fontId="39" fillId="0" borderId="31" xfId="0" applyFont="1" applyFill="1" applyBorder="1" applyAlignment="1">
      <alignment horizontal="left" vertical="top" wrapText="1"/>
    </xf>
    <xf numFmtId="0" fontId="0" fillId="0" borderId="31" xfId="0" applyBorder="1" applyAlignment="1">
      <alignment horizontal="center"/>
    </xf>
    <xf numFmtId="0" fontId="0" fillId="0" borderId="46" xfId="0" applyBorder="1" applyAlignment="1">
      <alignment horizontal="center"/>
    </xf>
    <xf numFmtId="0" fontId="0" fillId="0" borderId="49" xfId="0" applyBorder="1" applyAlignment="1">
      <alignment horizontal="center"/>
    </xf>
    <xf numFmtId="0" fontId="0" fillId="0" borderId="50" xfId="0" applyBorder="1" applyAlignment="1">
      <alignment horizontal="center"/>
    </xf>
    <xf numFmtId="0" fontId="0" fillId="0" borderId="48" xfId="0" applyNumberFormat="1" applyFill="1" applyBorder="1" applyAlignment="1">
      <alignment horizontal="right" vertical="center"/>
    </xf>
    <xf numFmtId="0" fontId="0" fillId="0" borderId="48" xfId="0" applyFill="1" applyBorder="1" applyAlignment="1">
      <alignment horizontal="left" vertical="center"/>
    </xf>
    <xf numFmtId="0" fontId="11" fillId="8" borderId="48" xfId="0" applyFont="1" applyFill="1" applyBorder="1" applyAlignment="1">
      <alignment horizontal="left"/>
    </xf>
    <xf numFmtId="0" fontId="11" fillId="8" borderId="48" xfId="0" applyNumberFormat="1" applyFont="1" applyFill="1" applyBorder="1" applyAlignment="1">
      <alignment horizontal="left" vertical="center"/>
    </xf>
    <xf numFmtId="0" fontId="0" fillId="0" borderId="48" xfId="0" applyFill="1" applyBorder="1" applyAlignment="1">
      <alignment horizontal="center"/>
    </xf>
    <xf numFmtId="1" fontId="0" fillId="0" borderId="48" xfId="0" applyNumberFormat="1" applyFill="1" applyBorder="1" applyAlignment="1">
      <alignment horizontal="right" vertical="center"/>
    </xf>
    <xf numFmtId="0" fontId="11" fillId="8" borderId="48" xfId="0" applyNumberFormat="1" applyFont="1" applyFill="1" applyBorder="1" applyAlignment="1">
      <alignment horizontal="left"/>
    </xf>
    <xf numFmtId="0" fontId="11" fillId="8" borderId="25" xfId="0" applyFont="1" applyFill="1" applyBorder="1" applyAlignment="1">
      <alignment horizontal="left"/>
    </xf>
    <xf numFmtId="0" fontId="0" fillId="0" borderId="25" xfId="0" applyFill="1" applyBorder="1" applyAlignment="1">
      <alignment horizontal="center"/>
    </xf>
    <xf numFmtId="0" fontId="14" fillId="15" borderId="0" xfId="0" applyFont="1" applyFill="1" applyAlignment="1">
      <alignment horizontal="center" vertical="center" wrapText="1"/>
    </xf>
    <xf numFmtId="0" fontId="35" fillId="18" borderId="48" xfId="0" applyFont="1" applyFill="1" applyBorder="1" applyAlignment="1">
      <alignment horizontal="center" vertical="center" wrapText="1"/>
    </xf>
    <xf numFmtId="0" fontId="35" fillId="18" borderId="48" xfId="0" applyFont="1" applyFill="1" applyBorder="1" applyAlignment="1">
      <alignment horizontal="center" vertical="center"/>
    </xf>
    <xf numFmtId="0" fontId="35" fillId="0" borderId="0" xfId="0" applyFont="1" applyAlignment="1">
      <alignment horizontal="left"/>
    </xf>
    <xf numFmtId="0" fontId="35" fillId="0" borderId="38" xfId="0" applyFont="1" applyBorder="1" applyAlignment="1">
      <alignment horizontal="left"/>
    </xf>
    <xf numFmtId="0" fontId="51" fillId="18" borderId="48" xfId="0" applyFont="1" applyFill="1" applyBorder="1" applyAlignment="1">
      <alignment horizontal="left"/>
    </xf>
    <xf numFmtId="0" fontId="35" fillId="0" borderId="0" xfId="0" applyFont="1" applyAlignment="1">
      <alignment horizontal="left" vertical="center" wrapText="1"/>
    </xf>
    <xf numFmtId="0" fontId="2" fillId="2" borderId="0" xfId="0" applyFont="1" applyFill="1" applyAlignment="1">
      <alignment horizontal="center" vertical="center" wrapText="1"/>
    </xf>
    <xf numFmtId="0" fontId="51" fillId="18" borderId="48" xfId="0" applyFont="1" applyFill="1" applyBorder="1" applyAlignment="1">
      <alignment horizontal="left" vertical="center"/>
    </xf>
    <xf numFmtId="0" fontId="35" fillId="8" borderId="48" xfId="0" applyFont="1" applyFill="1" applyBorder="1" applyAlignment="1">
      <alignment horizontal="center" vertical="center"/>
    </xf>
    <xf numFmtId="0" fontId="24" fillId="0" borderId="48" xfId="0" applyFont="1" applyBorder="1" applyAlignment="1">
      <alignment horizontal="center"/>
    </xf>
    <xf numFmtId="0" fontId="35" fillId="0" borderId="0" xfId="0" applyFont="1" applyAlignment="1">
      <alignment horizontal="left" vertical="center"/>
    </xf>
    <xf numFmtId="0" fontId="52" fillId="0" borderId="0" xfId="0" applyFont="1" applyAlignment="1">
      <alignment horizontal="left"/>
    </xf>
    <xf numFmtId="0" fontId="35" fillId="8" borderId="48" xfId="0" applyFont="1" applyFill="1" applyBorder="1" applyAlignment="1">
      <alignment horizontal="center" vertical="center" wrapText="1"/>
    </xf>
    <xf numFmtId="0" fontId="3" fillId="8" borderId="48" xfId="0" applyFont="1" applyFill="1" applyBorder="1" applyAlignment="1">
      <alignment horizontal="left"/>
    </xf>
    <xf numFmtId="0" fontId="14" fillId="8" borderId="48" xfId="0" applyFont="1" applyFill="1" applyBorder="1" applyAlignment="1">
      <alignment horizontal="left"/>
    </xf>
    <xf numFmtId="0" fontId="24" fillId="0" borderId="25" xfId="0" applyFont="1" applyBorder="1" applyAlignment="1">
      <alignment horizontal="center"/>
    </xf>
    <xf numFmtId="0" fontId="35" fillId="18" borderId="25" xfId="0" applyFont="1" applyFill="1" applyBorder="1" applyAlignment="1">
      <alignment horizontal="center" vertical="center" wrapText="1"/>
    </xf>
    <xf numFmtId="0" fontId="35" fillId="18" borderId="25" xfId="0" applyFont="1" applyFill="1" applyBorder="1" applyAlignment="1">
      <alignment horizontal="center" vertical="center"/>
    </xf>
    <xf numFmtId="0" fontId="50" fillId="20" borderId="25" xfId="0" applyFont="1" applyFill="1" applyBorder="1" applyAlignment="1">
      <alignment horizontal="center" vertical="center"/>
    </xf>
    <xf numFmtId="0" fontId="53" fillId="21" borderId="25" xfId="0" applyFont="1" applyFill="1" applyBorder="1" applyAlignment="1">
      <alignment horizontal="left" vertical="center"/>
    </xf>
    <xf numFmtId="0" fontId="57" fillId="20" borderId="25" xfId="0" applyFont="1" applyFill="1" applyBorder="1" applyAlignment="1">
      <alignment horizontal="center" vertical="center"/>
    </xf>
    <xf numFmtId="0" fontId="53" fillId="21" borderId="46" xfId="0" applyFont="1" applyFill="1" applyBorder="1" applyAlignment="1">
      <alignment horizontal="left" vertical="center"/>
    </xf>
    <xf numFmtId="0" fontId="53" fillId="21" borderId="49" xfId="0" applyFont="1" applyFill="1" applyBorder="1" applyAlignment="1">
      <alignment horizontal="left" vertical="center"/>
    </xf>
    <xf numFmtId="0" fontId="53" fillId="21" borderId="50" xfId="0" applyFont="1" applyFill="1" applyBorder="1" applyAlignment="1">
      <alignment horizontal="left" vertical="center"/>
    </xf>
    <xf numFmtId="0" fontId="57" fillId="20" borderId="43" xfId="0" applyFont="1" applyFill="1" applyBorder="1" applyAlignment="1">
      <alignment horizontal="center" vertical="center"/>
    </xf>
    <xf numFmtId="0" fontId="57" fillId="20" borderId="14" xfId="0" applyFont="1" applyFill="1" applyBorder="1" applyAlignment="1">
      <alignment horizontal="center" vertical="center"/>
    </xf>
    <xf numFmtId="0" fontId="57" fillId="20" borderId="17" xfId="0" applyFont="1" applyFill="1" applyBorder="1" applyAlignment="1">
      <alignment horizontal="center" vertical="center"/>
    </xf>
    <xf numFmtId="0" fontId="53" fillId="10" borderId="48" xfId="0" applyFont="1" applyFill="1" applyBorder="1" applyAlignment="1">
      <alignment horizontal="left" vertical="center"/>
    </xf>
    <xf numFmtId="0" fontId="51" fillId="21" borderId="46" xfId="0" applyFont="1" applyFill="1" applyBorder="1" applyAlignment="1">
      <alignment horizontal="left" vertical="center"/>
    </xf>
    <xf numFmtId="0" fontId="51" fillId="21" borderId="49" xfId="0" applyFont="1" applyFill="1" applyBorder="1" applyAlignment="1">
      <alignment horizontal="left" vertical="center"/>
    </xf>
    <xf numFmtId="0" fontId="51" fillId="21" borderId="50" xfId="0" applyFont="1" applyFill="1" applyBorder="1" applyAlignment="1">
      <alignment horizontal="left" vertical="center"/>
    </xf>
    <xf numFmtId="0" fontId="50" fillId="20" borderId="42" xfId="0" applyFont="1" applyFill="1" applyBorder="1" applyAlignment="1">
      <alignment horizontal="center" vertical="center"/>
    </xf>
    <xf numFmtId="0" fontId="50" fillId="20" borderId="14" xfId="0" applyFont="1" applyFill="1" applyBorder="1" applyAlignment="1">
      <alignment horizontal="center" vertical="center"/>
    </xf>
    <xf numFmtId="0" fontId="50" fillId="20" borderId="17" xfId="0" applyFont="1" applyFill="1" applyBorder="1" applyAlignment="1">
      <alignment horizontal="center" vertical="center"/>
    </xf>
    <xf numFmtId="0" fontId="53" fillId="21" borderId="27" xfId="0" applyFont="1" applyFill="1" applyBorder="1" applyAlignment="1">
      <alignment horizontal="left" vertical="center"/>
    </xf>
    <xf numFmtId="0" fontId="53" fillId="21" borderId="29" xfId="0" applyFont="1" applyFill="1" applyBorder="1" applyAlignment="1">
      <alignment horizontal="left" vertical="center"/>
    </xf>
    <xf numFmtId="0" fontId="53" fillId="21" borderId="28" xfId="0" applyFont="1" applyFill="1" applyBorder="1" applyAlignment="1">
      <alignment horizontal="left" vertical="center"/>
    </xf>
    <xf numFmtId="0" fontId="51" fillId="21" borderId="25" xfId="0" applyFont="1" applyFill="1" applyBorder="1" applyAlignment="1">
      <alignment horizontal="left" vertical="center"/>
    </xf>
    <xf numFmtId="2" fontId="4" fillId="4" borderId="25" xfId="0" applyNumberFormat="1" applyFont="1" applyFill="1" applyBorder="1" applyAlignment="1">
      <alignment horizontal="left" vertical="center"/>
    </xf>
    <xf numFmtId="0" fontId="50" fillId="20" borderId="39" xfId="0" applyFont="1" applyFill="1" applyBorder="1" applyAlignment="1">
      <alignment horizontal="center" vertical="center"/>
    </xf>
    <xf numFmtId="0" fontId="50" fillId="20" borderId="0" xfId="0" applyFont="1" applyFill="1" applyBorder="1" applyAlignment="1">
      <alignment horizontal="center" vertical="center"/>
    </xf>
    <xf numFmtId="0" fontId="50" fillId="20" borderId="36" xfId="0" applyFont="1" applyFill="1" applyBorder="1" applyAlignment="1">
      <alignment horizontal="center" vertical="center"/>
    </xf>
    <xf numFmtId="0" fontId="42" fillId="22" borderId="48" xfId="18" applyNumberFormat="1" applyFont="1" applyFill="1" applyBorder="1" applyAlignment="1">
      <alignment horizontal="center" vertical="center" wrapText="1"/>
    </xf>
    <xf numFmtId="0" fontId="43" fillId="22" borderId="48" xfId="18" applyNumberFormat="1" applyFont="1" applyFill="1" applyBorder="1" applyAlignment="1">
      <alignment horizontal="center" vertical="center" wrapText="1"/>
    </xf>
    <xf numFmtId="0" fontId="59" fillId="0" borderId="48" xfId="18" applyNumberFormat="1" applyFont="1" applyBorder="1" applyAlignment="1">
      <alignment vertical="top" wrapText="1" indent="6"/>
    </xf>
    <xf numFmtId="0" fontId="58" fillId="0" borderId="48" xfId="18" applyNumberFormat="1" applyFont="1" applyBorder="1" applyAlignment="1">
      <alignment vertical="top" wrapText="1" indent="6"/>
    </xf>
    <xf numFmtId="0" fontId="58" fillId="0" borderId="48" xfId="18" applyNumberFormat="1" applyFont="1" applyFill="1" applyBorder="1" applyAlignment="1">
      <alignment vertical="top" wrapText="1" indent="6"/>
    </xf>
    <xf numFmtId="0" fontId="33" fillId="5" borderId="48" xfId="18" applyNumberFormat="1" applyFont="1" applyFill="1" applyBorder="1" applyAlignment="1">
      <alignment horizontal="center" vertical="top" wrapText="1"/>
    </xf>
    <xf numFmtId="0" fontId="33" fillId="10" borderId="48" xfId="18" applyNumberFormat="1" applyFont="1" applyFill="1" applyBorder="1" applyAlignment="1">
      <alignment horizontal="left" vertical="top" wrapText="1"/>
    </xf>
    <xf numFmtId="0" fontId="58" fillId="0" borderId="48" xfId="18" applyFont="1" applyFill="1" applyBorder="1" applyAlignment="1">
      <alignment horizontal="center"/>
    </xf>
    <xf numFmtId="0" fontId="42" fillId="18" borderId="48" xfId="18" applyFont="1" applyFill="1" applyBorder="1" applyAlignment="1">
      <alignment horizontal="center" vertical="center"/>
    </xf>
    <xf numFmtId="0" fontId="33" fillId="5" borderId="46" xfId="18" applyNumberFormat="1" applyFont="1" applyFill="1" applyBorder="1" applyAlignment="1">
      <alignment horizontal="left" vertical="top" wrapText="1"/>
    </xf>
    <xf numFmtId="0" fontId="33" fillId="5" borderId="49" xfId="18" applyNumberFormat="1" applyFont="1" applyFill="1" applyBorder="1" applyAlignment="1">
      <alignment horizontal="left" vertical="top" wrapText="1"/>
    </xf>
    <xf numFmtId="0" fontId="33" fillId="5" borderId="50" xfId="18" applyNumberFormat="1" applyFont="1" applyFill="1" applyBorder="1" applyAlignment="1">
      <alignment horizontal="left" vertical="top" wrapText="1"/>
    </xf>
    <xf numFmtId="0" fontId="33" fillId="5" borderId="48" xfId="18" applyNumberFormat="1" applyFont="1" applyFill="1" applyBorder="1" applyAlignment="1">
      <alignment horizontal="left" vertical="top" wrapText="1"/>
    </xf>
    <xf numFmtId="9" fontId="59" fillId="0" borderId="48" xfId="19" applyFont="1" applyBorder="1" applyAlignment="1">
      <alignment horizontal="center"/>
    </xf>
    <xf numFmtId="2" fontId="4" fillId="4" borderId="48" xfId="0" applyNumberFormat="1" applyFont="1" applyFill="1" applyBorder="1" applyAlignment="1">
      <alignment horizontal="left" vertical="center"/>
    </xf>
    <xf numFmtId="0" fontId="3" fillId="5" borderId="48" xfId="0" applyFont="1" applyFill="1" applyBorder="1" applyAlignment="1">
      <alignment horizontal="center" vertical="center"/>
    </xf>
    <xf numFmtId="0" fontId="0" fillId="0" borderId="48" xfId="0" applyFont="1" applyBorder="1" applyAlignment="1">
      <alignment horizontal="center" vertical="center"/>
    </xf>
    <xf numFmtId="0" fontId="22" fillId="10" borderId="48" xfId="5" applyFont="1" applyFill="1" applyBorder="1" applyAlignment="1">
      <alignment horizontal="left" vertical="center"/>
    </xf>
    <xf numFmtId="0" fontId="22" fillId="10" borderId="48" xfId="5" applyFont="1" applyFill="1" applyBorder="1" applyAlignment="1">
      <alignment horizontal="left" vertical="center" wrapText="1"/>
    </xf>
    <xf numFmtId="0" fontId="3" fillId="10" borderId="48" xfId="0" applyFont="1" applyFill="1" applyBorder="1" applyAlignment="1">
      <alignment horizontal="left" vertical="center" wrapText="1"/>
    </xf>
    <xf numFmtId="0" fontId="0" fillId="0" borderId="48" xfId="0" applyFill="1" applyBorder="1" applyAlignment="1">
      <alignment horizontal="center" vertical="center"/>
    </xf>
    <xf numFmtId="0" fontId="0" fillId="0" borderId="48" xfId="0" applyBorder="1" applyAlignment="1">
      <alignment horizontal="center" vertical="center"/>
    </xf>
    <xf numFmtId="0" fontId="0" fillId="0" borderId="48" xfId="0" applyFill="1" applyBorder="1" applyAlignment="1">
      <alignment horizontal="center" vertical="center" wrapText="1"/>
    </xf>
    <xf numFmtId="0" fontId="3" fillId="10" borderId="48" xfId="0" applyFont="1" applyFill="1" applyBorder="1" applyAlignment="1">
      <alignment horizontal="left" vertical="center"/>
    </xf>
    <xf numFmtId="0" fontId="0" fillId="0" borderId="47" xfId="0" applyFill="1" applyBorder="1" applyAlignment="1">
      <alignment horizontal="center" vertical="center"/>
    </xf>
    <xf numFmtId="0" fontId="0" fillId="0" borderId="5" xfId="0" applyFill="1" applyBorder="1" applyAlignment="1">
      <alignment horizontal="center" vertical="center"/>
    </xf>
    <xf numFmtId="0" fontId="0" fillId="0" borderId="6" xfId="0" applyFill="1" applyBorder="1" applyAlignment="1">
      <alignment horizontal="center" vertical="center"/>
    </xf>
    <xf numFmtId="0" fontId="0" fillId="0" borderId="47" xfId="0" applyBorder="1" applyAlignment="1">
      <alignment horizontal="center" vertical="center"/>
    </xf>
    <xf numFmtId="0" fontId="0" fillId="0" borderId="5" xfId="0" applyBorder="1" applyAlignment="1">
      <alignment horizontal="center" vertical="center"/>
    </xf>
    <xf numFmtId="0" fontId="0" fillId="0" borderId="6" xfId="0" applyBorder="1" applyAlignment="1">
      <alignment horizontal="center" vertical="center"/>
    </xf>
    <xf numFmtId="0" fontId="0" fillId="0" borderId="48" xfId="0" applyBorder="1" applyAlignment="1">
      <alignment horizontal="center" vertical="center" wrapText="1"/>
    </xf>
    <xf numFmtId="0" fontId="3" fillId="0" borderId="48" xfId="0" applyFont="1" applyFill="1" applyBorder="1" applyAlignment="1">
      <alignment horizontal="center" vertical="center" wrapText="1"/>
    </xf>
    <xf numFmtId="0" fontId="7" fillId="0" borderId="48" xfId="0" applyFont="1" applyBorder="1" applyAlignment="1">
      <alignment horizontal="center" vertical="center" wrapText="1"/>
    </xf>
    <xf numFmtId="0" fontId="7" fillId="6" borderId="48" xfId="0" applyFont="1" applyFill="1" applyBorder="1" applyAlignment="1">
      <alignment horizontal="center" vertical="center"/>
    </xf>
    <xf numFmtId="0" fontId="11" fillId="10" borderId="48" xfId="0" applyFont="1" applyFill="1" applyBorder="1" applyAlignment="1">
      <alignment horizontal="left" vertical="center"/>
    </xf>
    <xf numFmtId="0" fontId="7" fillId="6" borderId="48" xfId="0" applyFont="1" applyFill="1" applyBorder="1" applyAlignment="1">
      <alignment horizontal="center"/>
    </xf>
    <xf numFmtId="0" fontId="7" fillId="6" borderId="48" xfId="0" applyFont="1" applyFill="1" applyBorder="1" applyAlignment="1">
      <alignment horizontal="center" vertical="center" wrapText="1"/>
    </xf>
    <xf numFmtId="0" fontId="7" fillId="6" borderId="47" xfId="0" applyFont="1" applyFill="1" applyBorder="1" applyAlignment="1">
      <alignment horizontal="center" vertical="center"/>
    </xf>
    <xf numFmtId="0" fontId="7" fillId="6" borderId="5" xfId="0" applyFont="1" applyFill="1" applyBorder="1" applyAlignment="1">
      <alignment horizontal="center" vertical="center"/>
    </xf>
    <xf numFmtId="0" fontId="7" fillId="6" borderId="6" xfId="0" applyFont="1" applyFill="1" applyBorder="1" applyAlignment="1">
      <alignment horizontal="center" vertical="center"/>
    </xf>
    <xf numFmtId="0" fontId="11" fillId="10" borderId="48" xfId="0" applyFont="1" applyFill="1" applyBorder="1" applyAlignment="1">
      <alignment horizontal="left" wrapText="1"/>
    </xf>
    <xf numFmtId="0" fontId="11" fillId="10" borderId="48" xfId="0" applyFont="1" applyFill="1" applyBorder="1" applyAlignment="1">
      <alignment horizontal="left"/>
    </xf>
    <xf numFmtId="0" fontId="7" fillId="6" borderId="47" xfId="0" applyFont="1" applyFill="1" applyBorder="1" applyAlignment="1">
      <alignment horizontal="center" vertical="center" wrapText="1"/>
    </xf>
    <xf numFmtId="0" fontId="7" fillId="6" borderId="5" xfId="0" applyFont="1" applyFill="1" applyBorder="1" applyAlignment="1">
      <alignment horizontal="center" vertical="center" wrapText="1"/>
    </xf>
    <xf numFmtId="0" fontId="7" fillId="6" borderId="6" xfId="0" applyFont="1" applyFill="1" applyBorder="1" applyAlignment="1">
      <alignment horizontal="center" vertical="center" wrapText="1"/>
    </xf>
    <xf numFmtId="0" fontId="48" fillId="10" borderId="48" xfId="0" applyFont="1" applyFill="1" applyBorder="1" applyAlignment="1">
      <alignment horizontal="left" vertical="center"/>
    </xf>
    <xf numFmtId="0" fontId="3" fillId="8" borderId="48" xfId="0" applyFont="1" applyFill="1" applyBorder="1" applyAlignment="1">
      <alignment horizontal="left" vertical="center"/>
    </xf>
    <xf numFmtId="177" fontId="63" fillId="5" borderId="46" xfId="0" applyNumberFormat="1" applyFont="1" applyFill="1" applyBorder="1" applyAlignment="1">
      <alignment horizontal="center"/>
    </xf>
    <xf numFmtId="177" fontId="63" fillId="5" borderId="50" xfId="0" applyNumberFormat="1" applyFont="1" applyFill="1" applyBorder="1" applyAlignment="1">
      <alignment horizontal="center"/>
    </xf>
    <xf numFmtId="0" fontId="64" fillId="2" borderId="0" xfId="0" applyFont="1" applyFill="1" applyBorder="1" applyAlignment="1">
      <alignment horizontal="center"/>
    </xf>
    <xf numFmtId="0" fontId="34" fillId="8" borderId="46" xfId="0" applyFont="1" applyFill="1" applyBorder="1" applyAlignment="1">
      <alignment horizontal="center"/>
    </xf>
    <xf numFmtId="0" fontId="34" fillId="8" borderId="49" xfId="0" applyFont="1" applyFill="1" applyBorder="1" applyAlignment="1">
      <alignment horizontal="center"/>
    </xf>
    <xf numFmtId="0" fontId="34" fillId="8" borderId="50" xfId="0" applyFont="1" applyFill="1" applyBorder="1" applyAlignment="1">
      <alignment horizontal="center"/>
    </xf>
    <xf numFmtId="0" fontId="62" fillId="10" borderId="46" xfId="0" applyFont="1" applyFill="1" applyBorder="1" applyAlignment="1">
      <alignment horizontal="center"/>
    </xf>
    <xf numFmtId="0" fontId="62" fillId="10" borderId="49" xfId="0" applyFont="1" applyFill="1" applyBorder="1" applyAlignment="1">
      <alignment horizontal="center"/>
    </xf>
    <xf numFmtId="0" fontId="62" fillId="10" borderId="50" xfId="0" applyFont="1" applyFill="1" applyBorder="1" applyAlignment="1">
      <alignment horizontal="center"/>
    </xf>
    <xf numFmtId="0" fontId="34" fillId="10" borderId="46" xfId="0" applyFont="1" applyFill="1" applyBorder="1" applyAlignment="1">
      <alignment horizontal="center"/>
    </xf>
    <xf numFmtId="0" fontId="34" fillId="10" borderId="49" xfId="0" applyFont="1" applyFill="1" applyBorder="1" applyAlignment="1">
      <alignment horizontal="center"/>
    </xf>
    <xf numFmtId="0" fontId="34" fillId="10" borderId="50" xfId="0" applyFont="1" applyFill="1" applyBorder="1" applyAlignment="1">
      <alignment horizontal="center"/>
    </xf>
  </cellXfs>
  <cellStyles count="20">
    <cellStyle name="Гиперссылка" xfId="14" builtinId="8"/>
    <cellStyle name="Гиперссылка 3" xfId="15"/>
    <cellStyle name="Денежный" xfId="1" builtinId="4"/>
    <cellStyle name="Обычный" xfId="0" builtinId="0"/>
    <cellStyle name="Обычный 14" xfId="13"/>
    <cellStyle name="Обычный 15" xfId="17"/>
    <cellStyle name="Обычный 2" xfId="3"/>
    <cellStyle name="Обычный 2 2 3" xfId="8"/>
    <cellStyle name="Обычный 2 7" xfId="11"/>
    <cellStyle name="Обычный 2 9" xfId="7"/>
    <cellStyle name="Обычный 3" xfId="5"/>
    <cellStyle name="Обычный 4" xfId="18"/>
    <cellStyle name="Обычный_CIMM испр" xfId="4"/>
    <cellStyle name="Процентный 2" xfId="19"/>
    <cellStyle name="Финансовый 10" xfId="9"/>
    <cellStyle name="Финансовый 2" xfId="16"/>
    <cellStyle name="Финансовый 2 3" xfId="6"/>
    <cellStyle name="Финансовый 3" xfId="2"/>
    <cellStyle name="Финансовый 3 2" xfId="12"/>
    <cellStyle name="Финансовый 89" xfId="10"/>
  </cellStyles>
  <dxfs count="35">
    <dxf>
      <fill>
        <patternFill patternType="solid">
          <fgColor indexed="64"/>
          <bgColor theme="0"/>
        </patternFill>
      </fill>
      <border diagonalUp="0" diagonalDown="0" outline="0">
        <left style="thin">
          <color auto="1"/>
        </left>
        <right/>
        <top style="thin">
          <color indexed="64"/>
        </top>
        <bottom style="thin">
          <color indexed="64"/>
        </bottom>
      </border>
    </dxf>
    <dxf>
      <fill>
        <patternFill patternType="solid">
          <fgColor indexed="64"/>
          <bgColor theme="0"/>
        </patternFill>
      </fill>
      <border diagonalUp="0" diagonalDown="0" outline="0"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</border>
    </dxf>
    <dxf>
      <fill>
        <patternFill patternType="solid">
          <fgColor indexed="64"/>
          <bgColor theme="0"/>
        </patternFill>
      </fill>
      <alignment horizontal="center" vertical="center" textRotation="0" wrapText="0" indent="0" justifyLastLine="0" shrinkToFit="0" readingOrder="0"/>
      <border diagonalUp="0" diagonalDown="0" outline="0">
        <left style="thin">
          <color indexed="64"/>
        </left>
        <right style="thin">
          <color auto="1"/>
        </right>
        <top style="thin">
          <color indexed="64"/>
        </top>
        <bottom style="thin">
          <color indexed="64"/>
        </bottom>
      </border>
    </dxf>
    <dxf>
      <fill>
        <patternFill patternType="solid">
          <fgColor indexed="64"/>
          <bgColor theme="0"/>
        </patternFill>
      </fill>
      <alignment horizontal="center" vertical="center" textRotation="0" wrapText="0" indent="0" justifyLastLine="0" shrinkToFit="0" readingOrder="0"/>
      <border diagonalUp="0" diagonalDown="0">
        <left style="thin">
          <color indexed="64"/>
        </left>
        <right style="thin">
          <color indexed="64"/>
        </right>
        <top style="thin">
          <color indexed="64"/>
        </top>
        <bottom style="thin">
          <color indexed="64"/>
        </bottom>
        <vertical style="thin">
          <color indexed="64"/>
        </vertical>
        <horizontal style="thin">
          <color indexed="64"/>
        </horizontal>
      </border>
    </dxf>
    <dxf>
      <fill>
        <patternFill patternType="solid">
          <fgColor indexed="64"/>
          <bgColor theme="0"/>
        </patternFill>
      </fill>
      <alignment horizontal="center" vertical="center" textRotation="0" wrapText="0" indent="0" justifyLastLine="0" shrinkToFit="0" readingOrder="0"/>
      <border diagonalUp="0" diagonalDown="0">
        <left style="thin">
          <color indexed="64"/>
        </left>
        <right style="thin">
          <color indexed="64"/>
        </right>
        <top style="thin">
          <color indexed="64"/>
        </top>
        <bottom style="thin">
          <color indexed="64"/>
        </bottom>
        <vertical style="thin">
          <color indexed="64"/>
        </vertical>
        <horizontal style="thin">
          <color indexed="64"/>
        </horizontal>
      </border>
    </dxf>
    <dxf>
      <fill>
        <patternFill patternType="solid">
          <fgColor indexed="64"/>
          <bgColor theme="0"/>
        </patternFill>
      </fill>
      <alignment horizontal="left" vertical="center" textRotation="0" wrapText="0" indent="0" justifyLastLine="0" shrinkToFit="0" readingOrder="0"/>
      <border diagonalUp="0" diagonalDown="0">
        <left style="thin">
          <color indexed="64"/>
        </left>
        <right style="thin">
          <color indexed="64"/>
        </right>
        <top style="thin">
          <color indexed="64"/>
        </top>
        <bottom style="thin">
          <color indexed="64"/>
        </bottom>
        <vertical style="thin">
          <color indexed="64"/>
        </vertical>
        <horizontal style="thin">
          <color indexed="64"/>
        </horizontal>
      </border>
    </dxf>
    <dxf>
      <fill>
        <patternFill patternType="solid">
          <fgColor indexed="64"/>
          <bgColor theme="0"/>
        </patternFill>
      </fill>
      <alignment horizontal="left" vertical="center" textRotation="0" wrapText="0" indent="0" justifyLastLine="0" shrinkToFit="0" readingOrder="0"/>
      <border diagonalUp="0" diagonalDown="0">
        <left/>
        <right style="thin">
          <color indexed="64"/>
        </right>
        <top style="thin">
          <color indexed="64"/>
        </top>
        <bottom style="thin">
          <color indexed="64"/>
        </bottom>
        <vertical style="thin">
          <color indexed="64"/>
        </vertical>
        <horizontal style="thin">
          <color indexed="64"/>
        </horizontal>
      </border>
    </dxf>
    <dxf>
      <border outline="0">
        <top style="thin">
          <color indexed="64"/>
        </top>
      </border>
    </dxf>
    <dxf>
      <border outline="0">
        <left style="thin">
          <color indexed="64"/>
        </left>
        <right style="thin">
          <color indexed="64"/>
        </right>
        <top style="thin">
          <color indexed="64"/>
        </top>
        <bottom style="thin">
          <color indexed="64"/>
        </bottom>
      </border>
    </dxf>
    <dxf>
      <fill>
        <patternFill patternType="solid">
          <fgColor indexed="64"/>
          <bgColor theme="0"/>
        </patternFill>
      </fill>
    </dxf>
    <dxf>
      <border outline="0">
        <bottom style="thin">
          <color indexed="64"/>
        </bottom>
      </border>
    </dxf>
    <dxf>
      <fill>
        <patternFill>
          <fgColor indexed="64"/>
          <bgColor theme="0" tint="-0.249977111117893"/>
        </patternFill>
      </fill>
      <alignment horizontal="center" vertical="center" textRotation="0" wrapText="0" indent="0" justifyLastLine="0" shrinkToFit="0" readingOrder="0"/>
      <border diagonalUp="0" diagonalDown="0">
        <left style="thin">
          <color indexed="64"/>
        </left>
        <right style="thin">
          <color indexed="64"/>
        </right>
        <top/>
        <bottom/>
        <vertical style="thin">
          <color indexed="64"/>
        </vertical>
        <horizontal style="thin">
          <color indexed="64"/>
        </horizontal>
      </border>
    </dxf>
    <dxf>
      <fill>
        <patternFill patternType="solid">
          <fgColor indexed="64"/>
          <bgColor theme="0"/>
        </patternFill>
      </fill>
      <border diagonalUp="0" diagonalDown="0">
        <left style="thin">
          <color indexed="64"/>
        </left>
        <right/>
        <top style="thin">
          <color indexed="64"/>
        </top>
        <bottom style="thin">
          <color indexed="64"/>
        </bottom>
        <vertical style="thin">
          <color indexed="64"/>
        </vertical>
        <horizontal style="thin">
          <color indexed="64"/>
        </horizontal>
      </border>
    </dxf>
    <dxf>
      <fill>
        <patternFill patternType="solid">
          <fgColor indexed="64"/>
          <bgColor theme="0"/>
        </patternFill>
      </fill>
      <border diagonalUp="0" diagonalDown="0">
        <left style="thin">
          <color indexed="64"/>
        </left>
        <right style="thin">
          <color indexed="64"/>
        </right>
        <top style="thin">
          <color indexed="64"/>
        </top>
        <bottom style="thin">
          <color indexed="64"/>
        </bottom>
        <vertical style="thin">
          <color indexed="64"/>
        </vertical>
        <horizontal style="thin">
          <color indexed="64"/>
        </horizontal>
      </border>
    </dxf>
    <dxf>
      <fill>
        <patternFill patternType="solid">
          <fgColor indexed="64"/>
          <bgColor theme="0"/>
        </patternFill>
      </fill>
      <alignment horizontal="center" vertical="center" textRotation="0" wrapText="0" indent="0" justifyLastLine="0" shrinkToFit="0" readingOrder="0"/>
      <border diagonalUp="0" diagonalDown="0">
        <left style="thin">
          <color indexed="64"/>
        </left>
        <right style="thin">
          <color indexed="64"/>
        </right>
        <top style="thin">
          <color indexed="64"/>
        </top>
        <bottom style="thin">
          <color indexed="64"/>
        </bottom>
        <vertical style="thin">
          <color indexed="64"/>
        </vertical>
        <horizontal style="thin">
          <color indexed="64"/>
        </horizontal>
      </border>
    </dxf>
    <dxf>
      <fill>
        <patternFill patternType="solid">
          <fgColor indexed="64"/>
          <bgColor theme="0"/>
        </patternFill>
      </fill>
      <alignment horizontal="center" vertical="center" textRotation="0" wrapText="0" indent="0" justifyLastLine="0" shrinkToFit="0" readingOrder="0"/>
      <border diagonalUp="0" diagonalDown="0">
        <left style="thin">
          <color indexed="64"/>
        </left>
        <right style="thin">
          <color indexed="64"/>
        </right>
        <top style="thin">
          <color indexed="64"/>
        </top>
        <bottom style="thin">
          <color indexed="64"/>
        </bottom>
        <vertical style="thin">
          <color indexed="64"/>
        </vertical>
        <horizontal style="thin">
          <color indexed="64"/>
        </horizontal>
      </border>
    </dxf>
    <dxf>
      <fill>
        <patternFill patternType="solid">
          <fgColor indexed="64"/>
          <bgColor theme="0"/>
        </patternFill>
      </fill>
      <border diagonalUp="0" diagonalDown="0" outline="0">
        <left style="thin">
          <color auto="1"/>
        </left>
        <right style="thin">
          <color indexed="64"/>
        </right>
        <top style="thin">
          <color indexed="64"/>
        </top>
        <bottom style="thin">
          <color indexed="64"/>
        </bottom>
      </border>
    </dxf>
    <dxf>
      <fill>
        <patternFill patternType="solid">
          <fgColor indexed="64"/>
          <bgColor theme="0"/>
        </patternFill>
      </fill>
      <alignment horizontal="left" vertical="bottom" textRotation="0" wrapText="0" indent="0" justifyLastLine="0" shrinkToFit="0" readingOrder="0"/>
      <border diagonalUp="0" diagonalDown="0" outline="0">
        <left/>
        <right style="thin">
          <color indexed="64"/>
        </right>
        <top style="thin">
          <color indexed="64"/>
        </top>
        <bottom style="thin">
          <color indexed="64"/>
        </bottom>
      </border>
    </dxf>
    <dxf>
      <border outline="0">
        <top style="thin">
          <color indexed="64"/>
        </top>
      </border>
    </dxf>
    <dxf>
      <border outline="0">
        <left style="thin">
          <color indexed="64"/>
        </left>
        <right style="thin">
          <color indexed="64"/>
        </right>
        <top style="thin">
          <color indexed="64"/>
        </top>
        <bottom style="thin">
          <color indexed="64"/>
        </bottom>
      </border>
    </dxf>
    <dxf>
      <fill>
        <patternFill patternType="solid">
          <fgColor indexed="64"/>
          <bgColor theme="0"/>
        </patternFill>
      </fill>
    </dxf>
    <dxf>
      <border outline="0">
        <bottom style="thin">
          <color indexed="64"/>
        </bottom>
      </border>
    </dxf>
    <dxf>
      <fill>
        <patternFill>
          <fgColor indexed="64"/>
          <bgColor theme="0" tint="-0.249977111117893"/>
        </patternFill>
      </fill>
      <alignment horizontal="center" vertical="center" textRotation="0" wrapText="0" indent="0" justifyLastLine="0" shrinkToFit="0" readingOrder="0"/>
      <border diagonalUp="0" diagonalDown="0">
        <left style="thin">
          <color indexed="64"/>
        </left>
        <right style="thin">
          <color indexed="64"/>
        </right>
        <top/>
        <bottom/>
        <vertical style="thin">
          <color indexed="64"/>
        </vertical>
        <horizontal style="thin">
          <color indexed="64"/>
        </horizontal>
      </border>
    </dxf>
    <dxf>
      <fill>
        <patternFill patternType="solid">
          <fgColor indexed="64"/>
          <bgColor theme="0"/>
        </patternFill>
      </fill>
      <border diagonalUp="0" diagonalDown="0">
        <left style="thin">
          <color indexed="64"/>
        </left>
        <right/>
        <top style="thin">
          <color indexed="64"/>
        </top>
        <bottom style="thin">
          <color indexed="64"/>
        </bottom>
        <vertical style="thin">
          <color indexed="64"/>
        </vertical>
        <horizontal style="thin">
          <color indexed="64"/>
        </horizontal>
      </border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1"/>
        <color theme="1"/>
        <name val="Calibri"/>
        <scheme val="minor"/>
      </font>
      <fill>
        <patternFill patternType="solid">
          <fgColor indexed="64"/>
          <bgColor theme="0"/>
        </patternFill>
      </fill>
      <border diagonalUp="0" diagonalDown="0">
        <left style="thin">
          <color indexed="64"/>
        </left>
        <right style="thin">
          <color indexed="64"/>
        </right>
        <top style="thin">
          <color indexed="64"/>
        </top>
        <bottom style="thin">
          <color indexed="64"/>
        </bottom>
        <vertical style="thin">
          <color indexed="64"/>
        </vertical>
        <horizontal style="thin">
          <color indexed="64"/>
        </horizontal>
      </border>
    </dxf>
    <dxf>
      <fill>
        <patternFill patternType="solid">
          <fgColor indexed="64"/>
          <bgColor theme="0"/>
        </patternFill>
      </fill>
      <alignment horizontal="center" vertical="center" textRotation="0" wrapText="0" indent="0" justifyLastLine="0" shrinkToFit="0" readingOrder="0"/>
      <border diagonalUp="0" diagonalDown="0">
        <left style="thin">
          <color indexed="64"/>
        </left>
        <right style="thin">
          <color indexed="64"/>
        </right>
        <top style="thin">
          <color indexed="64"/>
        </top>
        <bottom style="thin">
          <color indexed="64"/>
        </bottom>
        <vertical style="thin">
          <color indexed="64"/>
        </vertical>
        <horizontal style="thin">
          <color indexed="64"/>
        </horizontal>
      </border>
    </dxf>
    <dxf>
      <fill>
        <patternFill patternType="solid">
          <fgColor indexed="64"/>
          <bgColor theme="0"/>
        </patternFill>
      </fill>
      <alignment horizontal="center" vertical="center" textRotation="0" wrapText="0" indent="0" justifyLastLine="0" shrinkToFit="0" readingOrder="0"/>
      <border diagonalUp="0" diagonalDown="0">
        <left style="thin">
          <color indexed="64"/>
        </left>
        <right style="thin">
          <color indexed="64"/>
        </right>
        <top style="thin">
          <color indexed="64"/>
        </top>
        <bottom style="thin">
          <color indexed="64"/>
        </bottom>
        <vertical style="thin">
          <color indexed="64"/>
        </vertical>
        <horizontal style="thin">
          <color indexed="64"/>
        </horizontal>
      </border>
    </dxf>
    <dxf>
      <fill>
        <patternFill patternType="solid">
          <fgColor indexed="64"/>
          <bgColor theme="0"/>
        </patternFill>
      </fill>
      <alignment horizontal="center" vertical="center" textRotation="0" wrapText="0" indent="0" justifyLastLine="0" shrinkToFit="0" readingOrder="0"/>
      <border diagonalUp="0" diagonalDown="0">
        <left style="thin">
          <color indexed="64"/>
        </left>
        <right style="thin">
          <color indexed="64"/>
        </right>
        <top style="thin">
          <color indexed="64"/>
        </top>
        <bottom style="thin">
          <color indexed="64"/>
        </bottom>
        <vertical style="thin">
          <color indexed="64"/>
        </vertical>
        <horizontal style="thin">
          <color indexed="64"/>
        </horizontal>
      </border>
    </dxf>
    <dxf>
      <fill>
        <patternFill patternType="solid">
          <fgColor indexed="64"/>
          <bgColor theme="0"/>
        </patternFill>
      </fill>
      <alignment horizontal="left" vertical="center" textRotation="0" wrapText="0" indent="0" justifyLastLine="0" shrinkToFit="0" readingOrder="0"/>
      <border diagonalUp="0" diagonalDown="0">
        <left style="thin">
          <color indexed="64"/>
        </left>
        <right style="thin">
          <color indexed="64"/>
        </right>
        <top style="thin">
          <color indexed="64"/>
        </top>
        <bottom style="thin">
          <color indexed="64"/>
        </bottom>
        <vertical style="thin">
          <color indexed="64"/>
        </vertical>
        <horizontal style="thin">
          <color indexed="64"/>
        </horizontal>
      </border>
    </dxf>
    <dxf>
      <fill>
        <patternFill patternType="solid">
          <fgColor indexed="64"/>
          <bgColor theme="0"/>
        </patternFill>
      </fill>
      <alignment horizontal="left" vertical="center" textRotation="0" wrapText="0" indent="0" justifyLastLine="0" shrinkToFit="0" readingOrder="0"/>
      <border diagonalUp="0" diagonalDown="0">
        <left/>
        <right style="thin">
          <color indexed="64"/>
        </right>
        <top style="thin">
          <color indexed="64"/>
        </top>
        <bottom style="thin">
          <color indexed="64"/>
        </bottom>
        <vertical style="thin">
          <color indexed="64"/>
        </vertical>
        <horizontal style="thin">
          <color indexed="64"/>
        </horizontal>
      </border>
    </dxf>
    <dxf>
      <border outline="0">
        <top style="thin">
          <color indexed="64"/>
        </top>
      </border>
    </dxf>
    <dxf>
      <border outline="0">
        <left style="thin">
          <color indexed="64"/>
        </left>
        <right style="thin">
          <color indexed="64"/>
        </right>
        <top style="thin">
          <color indexed="64"/>
        </top>
        <bottom style="thin">
          <color indexed="64"/>
        </bottom>
      </border>
    </dxf>
    <dxf>
      <fill>
        <patternFill patternType="solid">
          <fgColor indexed="64"/>
          <bgColor theme="0"/>
        </patternFill>
      </fill>
    </dxf>
    <dxf>
      <border outline="0">
        <bottom style="thin">
          <color indexed="64"/>
        </bottom>
      </border>
    </dxf>
    <dxf>
      <fill>
        <patternFill>
          <fgColor indexed="64"/>
          <bgColor theme="0" tint="-0.249977111117893"/>
        </patternFill>
      </fill>
      <alignment horizontal="center" vertical="center" textRotation="0" wrapText="0" indent="0" justifyLastLine="0" shrinkToFit="0" readingOrder="0"/>
      <border diagonalUp="0" diagonalDown="0">
        <left style="thin">
          <color indexed="64"/>
        </left>
        <right style="thin">
          <color indexed="64"/>
        </right>
        <top/>
        <bottom/>
        <vertical style="thin">
          <color indexed="64"/>
        </vertical>
        <horizontal style="thin">
          <color indexed="64"/>
        </horizontal>
      </border>
    </dxf>
  </dxfs>
  <tableStyles count="0" defaultTableStyle="TableStyleMedium2" defaultPivotStyle="PivotStyleLight16"/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8" Type="http://schemas.openxmlformats.org/officeDocument/2006/relationships/worksheet" Target="worksheets/sheet8.xml"/><Relationship Id="rId13" Type="http://schemas.openxmlformats.org/officeDocument/2006/relationships/worksheet" Target="worksheets/sheet13.xml"/><Relationship Id="rId18" Type="http://schemas.openxmlformats.org/officeDocument/2006/relationships/worksheet" Target="worksheets/sheet18.xml"/><Relationship Id="rId26" Type="http://schemas.openxmlformats.org/officeDocument/2006/relationships/styles" Target="styles.xml"/><Relationship Id="rId3" Type="http://schemas.openxmlformats.org/officeDocument/2006/relationships/worksheet" Target="worksheets/sheet3.xml"/><Relationship Id="rId21" Type="http://schemas.openxmlformats.org/officeDocument/2006/relationships/worksheet" Target="worksheets/sheet21.xml"/><Relationship Id="rId7" Type="http://schemas.openxmlformats.org/officeDocument/2006/relationships/worksheet" Target="worksheets/sheet7.xml"/><Relationship Id="rId12" Type="http://schemas.openxmlformats.org/officeDocument/2006/relationships/worksheet" Target="worksheets/sheet12.xml"/><Relationship Id="rId17" Type="http://schemas.openxmlformats.org/officeDocument/2006/relationships/worksheet" Target="worksheets/sheet17.xml"/><Relationship Id="rId25" Type="http://schemas.openxmlformats.org/officeDocument/2006/relationships/theme" Target="theme/theme1.xml"/><Relationship Id="rId2" Type="http://schemas.openxmlformats.org/officeDocument/2006/relationships/worksheet" Target="worksheets/sheet2.xml"/><Relationship Id="rId16" Type="http://schemas.openxmlformats.org/officeDocument/2006/relationships/worksheet" Target="worksheets/sheet16.xml"/><Relationship Id="rId20" Type="http://schemas.openxmlformats.org/officeDocument/2006/relationships/worksheet" Target="worksheets/sheet20.xml"/><Relationship Id="rId1" Type="http://schemas.openxmlformats.org/officeDocument/2006/relationships/worksheet" Target="worksheets/sheet1.xml"/><Relationship Id="rId6" Type="http://schemas.openxmlformats.org/officeDocument/2006/relationships/worksheet" Target="worksheets/sheet6.xml"/><Relationship Id="rId11" Type="http://schemas.openxmlformats.org/officeDocument/2006/relationships/worksheet" Target="worksheets/sheet11.xml"/><Relationship Id="rId24" Type="http://schemas.openxmlformats.org/officeDocument/2006/relationships/externalLink" Target="externalLinks/externalLink1.xml"/><Relationship Id="rId5" Type="http://schemas.openxmlformats.org/officeDocument/2006/relationships/worksheet" Target="worksheets/sheet5.xml"/><Relationship Id="rId15" Type="http://schemas.openxmlformats.org/officeDocument/2006/relationships/worksheet" Target="worksheets/sheet15.xml"/><Relationship Id="rId23" Type="http://schemas.openxmlformats.org/officeDocument/2006/relationships/worksheet" Target="worksheets/sheet23.xml"/><Relationship Id="rId28" Type="http://schemas.openxmlformats.org/officeDocument/2006/relationships/calcChain" Target="calcChain.xml"/><Relationship Id="rId10" Type="http://schemas.openxmlformats.org/officeDocument/2006/relationships/worksheet" Target="worksheets/sheet10.xml"/><Relationship Id="rId19" Type="http://schemas.openxmlformats.org/officeDocument/2006/relationships/worksheet" Target="worksheets/sheet19.xml"/><Relationship Id="rId4" Type="http://schemas.openxmlformats.org/officeDocument/2006/relationships/worksheet" Target="worksheets/sheet4.xml"/><Relationship Id="rId9" Type="http://schemas.openxmlformats.org/officeDocument/2006/relationships/worksheet" Target="worksheets/sheet9.xml"/><Relationship Id="rId14" Type="http://schemas.openxmlformats.org/officeDocument/2006/relationships/worksheet" Target="worksheets/sheet14.xml"/><Relationship Id="rId22" Type="http://schemas.openxmlformats.org/officeDocument/2006/relationships/worksheet" Target="worksheets/sheet22.xml"/><Relationship Id="rId27" Type="http://schemas.openxmlformats.org/officeDocument/2006/relationships/sharedStrings" Target="sharedStrings.xml"/></Relationships>
</file>

<file path=xl/drawings/_rels/drawing1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2.xml.rels><?xml version="1.0" encoding="UTF-8" standalone="yes"?>
<Relationships xmlns="http://schemas.openxmlformats.org/package/2006/relationships"><Relationship Id="rId1" Type="http://schemas.openxmlformats.org/officeDocument/2006/relationships/hyperlink" Target="#&#1054;&#1075;&#1083;&#1072;&#1074;&#1083;&#1077;&#1085;&#1080;&#1077;!A1"/></Relationships>
</file>

<file path=xl/drawings/_rels/drawing3.xml.rels><?xml version="1.0" encoding="UTF-8" standalone="yes"?>
<Relationships xmlns="http://schemas.openxmlformats.org/package/2006/relationships"><Relationship Id="rId1" Type="http://schemas.openxmlformats.org/officeDocument/2006/relationships/hyperlink" Target="#&#1054;&#1075;&#1083;&#1072;&#1074;&#1083;&#1077;&#1085;&#1080;&#1077;!A1"/></Relationships>
</file>

<file path=xl/drawings/_rels/drawing4.xml.rels><?xml version="1.0" encoding="UTF-8" standalone="yes"?>
<Relationships xmlns="http://schemas.openxmlformats.org/package/2006/relationships"><Relationship Id="rId1" Type="http://schemas.openxmlformats.org/officeDocument/2006/relationships/hyperlink" Target="#&#1054;&#1075;&#1083;&#1072;&#1074;&#1083;&#1077;&#1085;&#1080;&#1077;!A1"/></Relationships>
</file>

<file path=xl/drawings/_rels/drawing5.xml.rels><?xml version="1.0" encoding="UTF-8" standalone="yes"?>
<Relationships xmlns="http://schemas.openxmlformats.org/package/2006/relationships"><Relationship Id="rId1" Type="http://schemas.openxmlformats.org/officeDocument/2006/relationships/hyperlink" Target="#&#1054;&#1075;&#1083;&#1072;&#1074;&#1083;&#1077;&#1085;&#1080;&#1077;!A1"/></Relationships>
</file>

<file path=xl/drawings/_rels/drawing6.xml.rels><?xml version="1.0" encoding="UTF-8" standalone="yes"?>
<Relationships xmlns="http://schemas.openxmlformats.org/package/2006/relationships"><Relationship Id="rId1" Type="http://schemas.openxmlformats.org/officeDocument/2006/relationships/hyperlink" Target="#&#1054;&#1075;&#1083;&#1072;&#1074;&#1083;&#1077;&#1085;&#1080;&#1077;!A1"/></Relationships>
</file>

<file path=xl/drawings/_rels/drawing7.xml.rels><?xml version="1.0" encoding="UTF-8" standalone="yes"?>
<Relationships xmlns="http://schemas.openxmlformats.org/package/2006/relationships"><Relationship Id="rId8" Type="http://schemas.openxmlformats.org/officeDocument/2006/relationships/image" Target="../media/image8.png"/><Relationship Id="rId3" Type="http://schemas.openxmlformats.org/officeDocument/2006/relationships/image" Target="../media/image3.png"/><Relationship Id="rId7" Type="http://schemas.openxmlformats.org/officeDocument/2006/relationships/image" Target="../media/image7.png"/><Relationship Id="rId2" Type="http://schemas.openxmlformats.org/officeDocument/2006/relationships/image" Target="../media/image2.png"/><Relationship Id="rId1" Type="http://schemas.openxmlformats.org/officeDocument/2006/relationships/hyperlink" Target="#&#1054;&#1075;&#1083;&#1072;&#1074;&#1083;&#1077;&#1085;&#1080;&#1077;!A1"/><Relationship Id="rId6" Type="http://schemas.openxmlformats.org/officeDocument/2006/relationships/image" Target="../media/image6.png"/><Relationship Id="rId5" Type="http://schemas.openxmlformats.org/officeDocument/2006/relationships/image" Target="../media/image5.png"/><Relationship Id="rId4" Type="http://schemas.openxmlformats.org/officeDocument/2006/relationships/image" Target="../media/image4.png"/><Relationship Id="rId9" Type="http://schemas.microsoft.com/office/2007/relationships/hdphoto" Target="../media/hdphoto1.wdp"/></Relationships>
</file>

<file path=xl/drawings/_rels/drawing8.xml.rels><?xml version="1.0" encoding="UTF-8" standalone="yes"?>
<Relationships xmlns="http://schemas.openxmlformats.org/package/2006/relationships"><Relationship Id="rId1" Type="http://schemas.openxmlformats.org/officeDocument/2006/relationships/hyperlink" Target="#&#1054;&#1075;&#1083;&#1072;&#1074;&#1083;&#1077;&#1085;&#1080;&#1077;!A1"/></Relationships>
</file>

<file path=xl/drawings/_rels/drawing9.xml.rels><?xml version="1.0" encoding="UTF-8" standalone="yes"?>
<Relationships xmlns="http://schemas.openxmlformats.org/package/2006/relationships"><Relationship Id="rId3" Type="http://schemas.openxmlformats.org/officeDocument/2006/relationships/image" Target="../media/image11.png"/><Relationship Id="rId2" Type="http://schemas.openxmlformats.org/officeDocument/2006/relationships/image" Target="../media/image10.png"/><Relationship Id="rId1" Type="http://schemas.openxmlformats.org/officeDocument/2006/relationships/image" Target="../media/image9.png"/><Relationship Id="rId4" Type="http://schemas.openxmlformats.org/officeDocument/2006/relationships/hyperlink" Target="#&#1054;&#1075;&#1083;&#1072;&#1074;&#1083;&#1077;&#1085;&#1080;&#1077;!A1"/></Relationships>
</file>

<file path=xl/drawings/_rels/drawing10.xml.rels><?xml version="1.0" encoding="UTF-8" standalone="yes"?>
<Relationships xmlns="http://schemas.openxmlformats.org/package/2006/relationships"><Relationship Id="rId2" Type="http://schemas.openxmlformats.org/officeDocument/2006/relationships/hyperlink" Target="#&#1054;&#1075;&#1083;&#1072;&#1074;&#1083;&#1077;&#1085;&#1080;&#1077;!A1"/><Relationship Id="rId1" Type="http://schemas.openxmlformats.org/officeDocument/2006/relationships/image" Target="../media/image13.png"/></Relationships>
</file>

<file path=xl/drawings/_rels/drawing11.xml.rels><?xml version="1.0" encoding="UTF-8" standalone="yes"?>
<Relationships xmlns="http://schemas.openxmlformats.org/package/2006/relationships"><Relationship Id="rId2" Type="http://schemas.openxmlformats.org/officeDocument/2006/relationships/image" Target="../media/image14.png"/><Relationship Id="rId1" Type="http://schemas.openxmlformats.org/officeDocument/2006/relationships/hyperlink" Target="#&#1054;&#1075;&#1083;&#1072;&#1074;&#1083;&#1077;&#1085;&#1080;&#1077;!A1"/></Relationships>
</file>

<file path=xl/drawings/_rels/drawing12.xml.rels><?xml version="1.0" encoding="UTF-8" standalone="yes"?>
<Relationships xmlns="http://schemas.openxmlformats.org/package/2006/relationships"><Relationship Id="rId8" Type="http://schemas.openxmlformats.org/officeDocument/2006/relationships/image" Target="../media/image21.emf"/><Relationship Id="rId3" Type="http://schemas.openxmlformats.org/officeDocument/2006/relationships/hyperlink" Target="#&#1054;&#1075;&#1083;&#1072;&#1074;&#1083;&#1077;&#1085;&#1080;&#1077;!A1"/><Relationship Id="rId7" Type="http://schemas.openxmlformats.org/officeDocument/2006/relationships/image" Target="../media/image20.png"/><Relationship Id="rId2" Type="http://schemas.openxmlformats.org/officeDocument/2006/relationships/image" Target="../media/image16.jpeg"/><Relationship Id="rId1" Type="http://schemas.openxmlformats.org/officeDocument/2006/relationships/image" Target="../media/image15.jpeg"/><Relationship Id="rId6" Type="http://schemas.openxmlformats.org/officeDocument/2006/relationships/image" Target="../media/image19.emf"/><Relationship Id="rId11" Type="http://schemas.openxmlformats.org/officeDocument/2006/relationships/image" Target="../media/image24.png"/><Relationship Id="rId5" Type="http://schemas.openxmlformats.org/officeDocument/2006/relationships/image" Target="../media/image18.png"/><Relationship Id="rId10" Type="http://schemas.openxmlformats.org/officeDocument/2006/relationships/image" Target="../media/image23.png"/><Relationship Id="rId4" Type="http://schemas.openxmlformats.org/officeDocument/2006/relationships/image" Target="../media/image17.png"/><Relationship Id="rId9" Type="http://schemas.openxmlformats.org/officeDocument/2006/relationships/image" Target="../media/image22.png"/></Relationships>
</file>

<file path=xl/drawings/_rels/drawing13.xml.rels><?xml version="1.0" encoding="UTF-8" standalone="yes"?>
<Relationships xmlns="http://schemas.openxmlformats.org/package/2006/relationships"><Relationship Id="rId8" Type="http://schemas.openxmlformats.org/officeDocument/2006/relationships/image" Target="../media/image31.jpeg"/><Relationship Id="rId3" Type="http://schemas.openxmlformats.org/officeDocument/2006/relationships/image" Target="../media/image26.png"/><Relationship Id="rId7" Type="http://schemas.openxmlformats.org/officeDocument/2006/relationships/image" Target="../media/image30.jpeg"/><Relationship Id="rId2" Type="http://schemas.openxmlformats.org/officeDocument/2006/relationships/image" Target="../media/image25.png"/><Relationship Id="rId1" Type="http://schemas.openxmlformats.org/officeDocument/2006/relationships/hyperlink" Target="#&#1054;&#1075;&#1083;&#1072;&#1074;&#1083;&#1077;&#1085;&#1080;&#1077;!A1"/><Relationship Id="rId6" Type="http://schemas.openxmlformats.org/officeDocument/2006/relationships/image" Target="../media/image29.jpeg"/><Relationship Id="rId5" Type="http://schemas.openxmlformats.org/officeDocument/2006/relationships/image" Target="../media/image28.png"/><Relationship Id="rId4" Type="http://schemas.openxmlformats.org/officeDocument/2006/relationships/image" Target="../media/image27.png"/><Relationship Id="rId9" Type="http://schemas.openxmlformats.org/officeDocument/2006/relationships/image" Target="../media/image32.png"/></Relationships>
</file>

<file path=xl/drawings/_rels/drawing14.xml.rels><?xml version="1.0" encoding="UTF-8" standalone="yes"?>
<Relationships xmlns="http://schemas.openxmlformats.org/package/2006/relationships"><Relationship Id="rId3" Type="http://schemas.openxmlformats.org/officeDocument/2006/relationships/image" Target="../media/image34.png"/><Relationship Id="rId2" Type="http://schemas.openxmlformats.org/officeDocument/2006/relationships/image" Target="../media/image33.png"/><Relationship Id="rId1" Type="http://schemas.openxmlformats.org/officeDocument/2006/relationships/hyperlink" Target="#&#1054;&#1075;&#1083;&#1072;&#1074;&#1083;&#1077;&#1085;&#1080;&#1077;!A1"/><Relationship Id="rId4" Type="http://schemas.openxmlformats.org/officeDocument/2006/relationships/image" Target="../media/image35.png"/></Relationships>
</file>

<file path=xl/drawings/_rels/drawing15.xml.rels><?xml version="1.0" encoding="UTF-8" standalone="yes"?>
<Relationships xmlns="http://schemas.openxmlformats.org/package/2006/relationships"><Relationship Id="rId3" Type="http://schemas.openxmlformats.org/officeDocument/2006/relationships/image" Target="../media/image38.png"/><Relationship Id="rId2" Type="http://schemas.openxmlformats.org/officeDocument/2006/relationships/image" Target="../media/image37.jpeg"/><Relationship Id="rId1" Type="http://schemas.openxmlformats.org/officeDocument/2006/relationships/image" Target="../media/image36.png"/><Relationship Id="rId4" Type="http://schemas.openxmlformats.org/officeDocument/2006/relationships/image" Target="../media/image39.png"/></Relationships>
</file>

<file path=xl/drawings/_rels/drawing16.xml.rels><?xml version="1.0" encoding="UTF-8" standalone="yes"?>
<Relationships xmlns="http://schemas.openxmlformats.org/package/2006/relationships"><Relationship Id="rId1" Type="http://schemas.openxmlformats.org/officeDocument/2006/relationships/image" Target="../media/image40.emf"/></Relationships>
</file>

<file path=xl/drawings/_rels/drawing17.xml.rels><?xml version="1.0" encoding="UTF-8" standalone="yes"?>
<Relationships xmlns="http://schemas.openxmlformats.org/package/2006/relationships"><Relationship Id="rId1" Type="http://schemas.openxmlformats.org/officeDocument/2006/relationships/hyperlink" Target="#&#1054;&#1075;&#1083;&#1072;&#1074;&#1083;&#1077;&#1085;&#1080;&#1077;!A1"/></Relationships>
</file>

<file path=xl/drawings/_rels/drawing18.xml.rels><?xml version="1.0" encoding="UTF-8" standalone="yes"?>
<Relationships xmlns="http://schemas.openxmlformats.org/package/2006/relationships"><Relationship Id="rId8" Type="http://schemas.openxmlformats.org/officeDocument/2006/relationships/image" Target="../media/image48.png"/><Relationship Id="rId3" Type="http://schemas.openxmlformats.org/officeDocument/2006/relationships/image" Target="../media/image43.png"/><Relationship Id="rId7" Type="http://schemas.openxmlformats.org/officeDocument/2006/relationships/image" Target="../media/image47.png"/><Relationship Id="rId2" Type="http://schemas.openxmlformats.org/officeDocument/2006/relationships/image" Target="../media/image42.png"/><Relationship Id="rId1" Type="http://schemas.openxmlformats.org/officeDocument/2006/relationships/image" Target="../media/image41.png"/><Relationship Id="rId6" Type="http://schemas.openxmlformats.org/officeDocument/2006/relationships/image" Target="../media/image46.png"/><Relationship Id="rId5" Type="http://schemas.openxmlformats.org/officeDocument/2006/relationships/image" Target="../media/image45.png"/><Relationship Id="rId10" Type="http://schemas.openxmlformats.org/officeDocument/2006/relationships/hyperlink" Target="#&#1054;&#1075;&#1083;&#1072;&#1074;&#1083;&#1077;&#1085;&#1080;&#1077;!A1"/><Relationship Id="rId4" Type="http://schemas.openxmlformats.org/officeDocument/2006/relationships/image" Target="../media/image44.png"/><Relationship Id="rId9" Type="http://schemas.openxmlformats.org/officeDocument/2006/relationships/image" Target="../media/image49.png"/></Relationships>
</file>

<file path=xl/drawings/_rels/drawing19.xml.rels><?xml version="1.0" encoding="UTF-8" standalone="yes"?>
<Relationships xmlns="http://schemas.openxmlformats.org/package/2006/relationships"><Relationship Id="rId3" Type="http://schemas.openxmlformats.org/officeDocument/2006/relationships/image" Target="../media/image51.png"/><Relationship Id="rId2" Type="http://schemas.openxmlformats.org/officeDocument/2006/relationships/image" Target="../media/image50.png"/><Relationship Id="rId1" Type="http://schemas.openxmlformats.org/officeDocument/2006/relationships/hyperlink" Target="#&#1054;&#1075;&#1083;&#1072;&#1074;&#1083;&#1077;&#1085;&#1080;&#1077;!A1"/><Relationship Id="rId5" Type="http://schemas.openxmlformats.org/officeDocument/2006/relationships/image" Target="../media/image53.png"/><Relationship Id="rId4" Type="http://schemas.openxmlformats.org/officeDocument/2006/relationships/image" Target="../media/image52.png"/></Relationships>
</file>

<file path=xl/drawings/_rels/drawing20.xml.rels><?xml version="1.0" encoding="UTF-8" standalone="yes"?>
<Relationships xmlns="http://schemas.openxmlformats.org/package/2006/relationships"><Relationship Id="rId3" Type="http://schemas.openxmlformats.org/officeDocument/2006/relationships/image" Target="../media/image56.jpeg"/><Relationship Id="rId2" Type="http://schemas.openxmlformats.org/officeDocument/2006/relationships/image" Target="../media/image55.jpeg"/><Relationship Id="rId1" Type="http://schemas.openxmlformats.org/officeDocument/2006/relationships/image" Target="../media/image54.png"/><Relationship Id="rId5" Type="http://schemas.openxmlformats.org/officeDocument/2006/relationships/hyperlink" Target="#&#1054;&#1075;&#1083;&#1072;&#1074;&#1083;&#1077;&#1085;&#1080;&#1077;!A1"/><Relationship Id="rId4" Type="http://schemas.openxmlformats.org/officeDocument/2006/relationships/image" Target="../media/image57.jpeg"/></Relationships>
</file>

<file path=xl/drawings/_rels/drawing21.xml.rels><?xml version="1.0" encoding="UTF-8" standalone="yes"?>
<Relationships xmlns="http://schemas.openxmlformats.org/package/2006/relationships"><Relationship Id="rId8" Type="http://schemas.openxmlformats.org/officeDocument/2006/relationships/hyperlink" Target="#&#1054;&#1075;&#1083;&#1072;&#1074;&#1083;&#1077;&#1085;&#1080;&#1077;!A1"/><Relationship Id="rId3" Type="http://schemas.openxmlformats.org/officeDocument/2006/relationships/image" Target="../media/image60.jpeg"/><Relationship Id="rId7" Type="http://schemas.openxmlformats.org/officeDocument/2006/relationships/image" Target="../media/image64.png"/><Relationship Id="rId2" Type="http://schemas.openxmlformats.org/officeDocument/2006/relationships/image" Target="../media/image59.png"/><Relationship Id="rId1" Type="http://schemas.openxmlformats.org/officeDocument/2006/relationships/image" Target="../media/image58.png"/><Relationship Id="rId6" Type="http://schemas.openxmlformats.org/officeDocument/2006/relationships/image" Target="../media/image63.jpeg"/><Relationship Id="rId5" Type="http://schemas.openxmlformats.org/officeDocument/2006/relationships/image" Target="../media/image62.jpeg"/><Relationship Id="rId4" Type="http://schemas.openxmlformats.org/officeDocument/2006/relationships/image" Target="../media/image61.jpeg"/></Relationships>
</file>

<file path=xl/drawings/_rels/drawing22.xml.rels><?xml version="1.0" encoding="UTF-8" standalone="yes"?>
<Relationships xmlns="http://schemas.openxmlformats.org/package/2006/relationships"><Relationship Id="rId2" Type="http://schemas.openxmlformats.org/officeDocument/2006/relationships/hyperlink" Target="#&#1054;&#1075;&#1083;&#1072;&#1074;&#1083;&#1077;&#1085;&#1080;&#1077;!A1"/><Relationship Id="rId1" Type="http://schemas.openxmlformats.org/officeDocument/2006/relationships/image" Target="../media/image65.png"/></Relationships>
</file>

<file path=xl/drawings/_rels/drawing23.xml.rels><?xml version="1.0" encoding="UTF-8" standalone="yes"?>
<Relationships xmlns="http://schemas.openxmlformats.org/package/2006/relationships"><Relationship Id="rId3" Type="http://schemas.openxmlformats.org/officeDocument/2006/relationships/hyperlink" Target="#&#1054;&#1075;&#1083;&#1072;&#1074;&#1083;&#1077;&#1085;&#1080;&#1077;!A1"/><Relationship Id="rId2" Type="http://schemas.openxmlformats.org/officeDocument/2006/relationships/image" Target="../media/image67.jpeg"/><Relationship Id="rId1" Type="http://schemas.openxmlformats.org/officeDocument/2006/relationships/image" Target="../media/image66.jpeg"/></Relationships>
</file>

<file path=xl/drawings/_rels/vmlDrawing1.vml.rels><?xml version="1.0" encoding="UTF-8" standalone="yes"?>
<Relationships xmlns="http://schemas.openxmlformats.org/package/2006/relationships"><Relationship Id="rId1" Type="http://schemas.openxmlformats.org/officeDocument/2006/relationships/image" Target="../media/image12.emf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2</xdr:col>
      <xdr:colOff>47625</xdr:colOff>
      <xdr:row>12</xdr:row>
      <xdr:rowOff>26341</xdr:rowOff>
    </xdr:to>
    <xdr:pic>
      <xdr:nvPicPr>
        <xdr:cNvPr id="5" name="Рисунок 4"/>
        <xdr:cNvPicPr>
          <a:picLocks noChangeAspect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3143250" cy="2321866"/>
        </a:xfrm>
        <a:prstGeom prst="rect">
          <a:avLst/>
        </a:prstGeom>
      </xdr:spPr>
    </xdr:pic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0</xdr:colOff>
      <xdr:row>1</xdr:row>
      <xdr:rowOff>0</xdr:rowOff>
    </xdr:from>
    <xdr:to>
      <xdr:col>1</xdr:col>
      <xdr:colOff>627530</xdr:colOff>
      <xdr:row>2</xdr:row>
      <xdr:rowOff>56029</xdr:rowOff>
    </xdr:to>
    <xdr:sp macro="" textlink="">
      <xdr:nvSpPr>
        <xdr:cNvPr id="3" name="Скругленный прямоугольник 2">
          <a:hlinkClick xmlns:r="http://schemas.openxmlformats.org/officeDocument/2006/relationships" r:id="rId1"/>
        </xdr:cNvPr>
        <xdr:cNvSpPr/>
      </xdr:nvSpPr>
      <xdr:spPr>
        <a:xfrm>
          <a:off x="0" y="190500"/>
          <a:ext cx="2409265" cy="246529"/>
        </a:xfrm>
        <a:prstGeom prst="roundRect">
          <a:avLst/>
        </a:prstGeom>
        <a:solidFill>
          <a:srgbClr val="FFC000"/>
        </a:solidFill>
      </xdr:spPr>
      <xdr:style>
        <a:lnRef idx="1">
          <a:schemeClr val="dk1"/>
        </a:lnRef>
        <a:fillRef idx="2">
          <a:schemeClr val="dk1"/>
        </a:fillRef>
        <a:effectRef idx="1">
          <a:schemeClr val="dk1"/>
        </a:effectRef>
        <a:fontRef idx="minor">
          <a:schemeClr val="dk1"/>
        </a:fontRef>
      </xdr:style>
      <xdr:txBody>
        <a:bodyPr vertOverflow="clip" rtlCol="0" anchor="ctr"/>
        <a:lstStyle/>
        <a:p>
          <a:pPr algn="ctr"/>
          <a:r>
            <a:rPr lang="ru-RU" sz="1100" b="1"/>
            <a:t>К оглавлению</a:t>
          </a:r>
        </a:p>
        <a:p>
          <a:pPr algn="ctr"/>
          <a:endParaRPr lang="ru-RU" sz="1100" b="1" baseline="0"/>
        </a:p>
        <a:p>
          <a:pPr algn="ctr"/>
          <a:endParaRPr lang="ru-RU" sz="1100" b="1"/>
        </a:p>
      </xdr:txBody>
    </xdr:sp>
    <xdr:clientData/>
  </xdr:twoCellAnchor>
</xdr:wsDr>
</file>

<file path=xl/drawings/drawing3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0</xdr:colOff>
      <xdr:row>1</xdr:row>
      <xdr:rowOff>0</xdr:rowOff>
    </xdr:from>
    <xdr:to>
      <xdr:col>0</xdr:col>
      <xdr:colOff>1478741</xdr:colOff>
      <xdr:row>2</xdr:row>
      <xdr:rowOff>47625</xdr:rowOff>
    </xdr:to>
    <xdr:sp macro="" textlink="">
      <xdr:nvSpPr>
        <xdr:cNvPr id="2" name="Скругленный прямоугольник 1">
          <a:hlinkClick xmlns:r="http://schemas.openxmlformats.org/officeDocument/2006/relationships" r:id="rId1"/>
        </xdr:cNvPr>
        <xdr:cNvSpPr/>
      </xdr:nvSpPr>
      <xdr:spPr>
        <a:xfrm>
          <a:off x="0" y="190500"/>
          <a:ext cx="1478741" cy="238125"/>
        </a:xfrm>
        <a:prstGeom prst="roundRect">
          <a:avLst/>
        </a:prstGeom>
        <a:solidFill>
          <a:srgbClr val="FFC000"/>
        </a:solidFill>
      </xdr:spPr>
      <xdr:style>
        <a:lnRef idx="1">
          <a:schemeClr val="dk1"/>
        </a:lnRef>
        <a:fillRef idx="2">
          <a:schemeClr val="dk1"/>
        </a:fillRef>
        <a:effectRef idx="1">
          <a:schemeClr val="dk1"/>
        </a:effectRef>
        <a:fontRef idx="minor">
          <a:schemeClr val="dk1"/>
        </a:fontRef>
      </xdr:style>
      <xdr:txBody>
        <a:bodyPr vertOverflow="clip" rtlCol="0" anchor="ctr"/>
        <a:lstStyle/>
        <a:p>
          <a:pPr algn="ctr"/>
          <a:r>
            <a:rPr lang="ru-RU" sz="1100" b="1"/>
            <a:t>К оглавлению</a:t>
          </a:r>
        </a:p>
        <a:p>
          <a:pPr algn="ctr"/>
          <a:endParaRPr lang="ru-RU" sz="1100" b="1" baseline="0"/>
        </a:p>
        <a:p>
          <a:pPr algn="ctr"/>
          <a:endParaRPr lang="ru-RU" sz="1100" b="1"/>
        </a:p>
      </xdr:txBody>
    </xdr:sp>
    <xdr:clientData/>
  </xdr:twoCellAnchor>
  <xdr:twoCellAnchor>
    <xdr:from>
      <xdr:col>0</xdr:col>
      <xdr:colOff>0</xdr:colOff>
      <xdr:row>1</xdr:row>
      <xdr:rowOff>0</xdr:rowOff>
    </xdr:from>
    <xdr:to>
      <xdr:col>0</xdr:col>
      <xdr:colOff>1478741</xdr:colOff>
      <xdr:row>2</xdr:row>
      <xdr:rowOff>47625</xdr:rowOff>
    </xdr:to>
    <xdr:sp macro="" textlink="">
      <xdr:nvSpPr>
        <xdr:cNvPr id="3" name="Скругленный прямоугольник 2">
          <a:hlinkClick xmlns:r="http://schemas.openxmlformats.org/officeDocument/2006/relationships" r:id="rId1"/>
        </xdr:cNvPr>
        <xdr:cNvSpPr/>
      </xdr:nvSpPr>
      <xdr:spPr>
        <a:xfrm>
          <a:off x="0" y="190500"/>
          <a:ext cx="1478741" cy="238125"/>
        </a:xfrm>
        <a:prstGeom prst="roundRect">
          <a:avLst/>
        </a:prstGeom>
        <a:solidFill>
          <a:srgbClr val="FFC000"/>
        </a:solidFill>
      </xdr:spPr>
      <xdr:style>
        <a:lnRef idx="1">
          <a:schemeClr val="dk1"/>
        </a:lnRef>
        <a:fillRef idx="2">
          <a:schemeClr val="dk1"/>
        </a:fillRef>
        <a:effectRef idx="1">
          <a:schemeClr val="dk1"/>
        </a:effectRef>
        <a:fontRef idx="minor">
          <a:schemeClr val="dk1"/>
        </a:fontRef>
      </xdr:style>
      <xdr:txBody>
        <a:bodyPr vertOverflow="clip" rtlCol="0" anchor="ctr"/>
        <a:lstStyle/>
        <a:p>
          <a:pPr algn="ctr"/>
          <a:r>
            <a:rPr lang="ru-RU" sz="1100" b="1"/>
            <a:t>К оглавлению</a:t>
          </a:r>
        </a:p>
        <a:p>
          <a:pPr algn="ctr"/>
          <a:endParaRPr lang="ru-RU" sz="1100" b="1" baseline="0"/>
        </a:p>
        <a:p>
          <a:pPr algn="ctr"/>
          <a:endParaRPr lang="ru-RU" sz="1100" b="1"/>
        </a:p>
      </xdr:txBody>
    </xdr:sp>
    <xdr:clientData/>
  </xdr:twoCellAnchor>
</xdr:wsDr>
</file>

<file path=xl/drawings/drawing4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19051</xdr:colOff>
      <xdr:row>1</xdr:row>
      <xdr:rowOff>28575</xdr:rowOff>
    </xdr:from>
    <xdr:to>
      <xdr:col>0</xdr:col>
      <xdr:colOff>2247901</xdr:colOff>
      <xdr:row>1</xdr:row>
      <xdr:rowOff>277595</xdr:rowOff>
    </xdr:to>
    <xdr:sp macro="" textlink="">
      <xdr:nvSpPr>
        <xdr:cNvPr id="2" name="Скругленный прямоугольник 1">
          <a:hlinkClick xmlns:r="http://schemas.openxmlformats.org/officeDocument/2006/relationships" r:id="rId1"/>
        </xdr:cNvPr>
        <xdr:cNvSpPr/>
      </xdr:nvSpPr>
      <xdr:spPr>
        <a:xfrm>
          <a:off x="19051" y="219075"/>
          <a:ext cx="1733550" cy="249020"/>
        </a:xfrm>
        <a:prstGeom prst="roundRect">
          <a:avLst/>
        </a:prstGeom>
        <a:solidFill>
          <a:srgbClr val="FFC000"/>
        </a:solidFill>
      </xdr:spPr>
      <xdr:style>
        <a:lnRef idx="1">
          <a:schemeClr val="dk1"/>
        </a:lnRef>
        <a:fillRef idx="2">
          <a:schemeClr val="dk1"/>
        </a:fillRef>
        <a:effectRef idx="1">
          <a:schemeClr val="dk1"/>
        </a:effectRef>
        <a:fontRef idx="minor">
          <a:schemeClr val="dk1"/>
        </a:fontRef>
      </xdr:style>
      <xdr:txBody>
        <a:bodyPr vertOverflow="clip" rtlCol="0" anchor="ctr"/>
        <a:lstStyle/>
        <a:p>
          <a:pPr algn="ctr">
            <a:lnSpc>
              <a:spcPts val="900"/>
            </a:lnSpc>
          </a:pPr>
          <a:r>
            <a:rPr lang="ru-RU" sz="1100" b="1"/>
            <a:t>К оглавлению</a:t>
          </a:r>
        </a:p>
        <a:p>
          <a:pPr algn="ctr">
            <a:lnSpc>
              <a:spcPts val="1100"/>
            </a:lnSpc>
          </a:pPr>
          <a:endParaRPr lang="ru-RU" sz="1100" b="1" baseline="0"/>
        </a:p>
        <a:p>
          <a:pPr algn="ctr">
            <a:lnSpc>
              <a:spcPts val="1100"/>
            </a:lnSpc>
          </a:pPr>
          <a:r>
            <a:rPr lang="ru-RU" sz="1100" b="1"/>
            <a:t>с</a:t>
          </a:r>
        </a:p>
      </xdr:txBody>
    </xdr:sp>
    <xdr:clientData/>
  </xdr:twoCellAnchor>
  <xdr:twoCellAnchor>
    <xdr:from>
      <xdr:col>0</xdr:col>
      <xdr:colOff>19051</xdr:colOff>
      <xdr:row>1</xdr:row>
      <xdr:rowOff>28575</xdr:rowOff>
    </xdr:from>
    <xdr:to>
      <xdr:col>0</xdr:col>
      <xdr:colOff>2247901</xdr:colOff>
      <xdr:row>1</xdr:row>
      <xdr:rowOff>277595</xdr:rowOff>
    </xdr:to>
    <xdr:sp macro="" textlink="">
      <xdr:nvSpPr>
        <xdr:cNvPr id="3" name="Скругленный прямоугольник 2">
          <a:hlinkClick xmlns:r="http://schemas.openxmlformats.org/officeDocument/2006/relationships" r:id="rId1"/>
        </xdr:cNvPr>
        <xdr:cNvSpPr/>
      </xdr:nvSpPr>
      <xdr:spPr>
        <a:xfrm>
          <a:off x="19051" y="219075"/>
          <a:ext cx="1733550" cy="249020"/>
        </a:xfrm>
        <a:prstGeom prst="roundRect">
          <a:avLst/>
        </a:prstGeom>
        <a:solidFill>
          <a:srgbClr val="FFC000"/>
        </a:solidFill>
      </xdr:spPr>
      <xdr:style>
        <a:lnRef idx="1">
          <a:schemeClr val="dk1"/>
        </a:lnRef>
        <a:fillRef idx="2">
          <a:schemeClr val="dk1"/>
        </a:fillRef>
        <a:effectRef idx="1">
          <a:schemeClr val="dk1"/>
        </a:effectRef>
        <a:fontRef idx="minor">
          <a:schemeClr val="dk1"/>
        </a:fontRef>
      </xdr:style>
      <xdr:txBody>
        <a:bodyPr vertOverflow="clip" rtlCol="0" anchor="ctr"/>
        <a:lstStyle/>
        <a:p>
          <a:pPr algn="ctr">
            <a:lnSpc>
              <a:spcPts val="900"/>
            </a:lnSpc>
          </a:pPr>
          <a:r>
            <a:rPr lang="ru-RU" sz="1100" b="1"/>
            <a:t>К оглавлению</a:t>
          </a:r>
        </a:p>
        <a:p>
          <a:pPr algn="ctr">
            <a:lnSpc>
              <a:spcPts val="1100"/>
            </a:lnSpc>
          </a:pPr>
          <a:endParaRPr lang="ru-RU" sz="1100" b="1" baseline="0"/>
        </a:p>
        <a:p>
          <a:pPr algn="ctr">
            <a:lnSpc>
              <a:spcPts val="1100"/>
            </a:lnSpc>
          </a:pPr>
          <a:r>
            <a:rPr lang="ru-RU" sz="1100" b="1"/>
            <a:t>с</a:t>
          </a:r>
        </a:p>
      </xdr:txBody>
    </xdr:sp>
    <xdr:clientData/>
  </xdr:twoCellAnchor>
</xdr:wsDr>
</file>

<file path=xl/drawings/drawing5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0</xdr:colOff>
      <xdr:row>1</xdr:row>
      <xdr:rowOff>57150</xdr:rowOff>
    </xdr:from>
    <xdr:to>
      <xdr:col>0</xdr:col>
      <xdr:colOff>1085850</xdr:colOff>
      <xdr:row>2</xdr:row>
      <xdr:rowOff>104775</xdr:rowOff>
    </xdr:to>
    <xdr:sp macro="" textlink="">
      <xdr:nvSpPr>
        <xdr:cNvPr id="2" name="Скругленный прямоугольник 1">
          <a:hlinkClick xmlns:r="http://schemas.openxmlformats.org/officeDocument/2006/relationships" r:id="rId1"/>
        </xdr:cNvPr>
        <xdr:cNvSpPr/>
      </xdr:nvSpPr>
      <xdr:spPr>
        <a:xfrm>
          <a:off x="0" y="247650"/>
          <a:ext cx="609600" cy="238125"/>
        </a:xfrm>
        <a:prstGeom prst="roundRect">
          <a:avLst/>
        </a:prstGeom>
        <a:solidFill>
          <a:srgbClr val="FFC000"/>
        </a:solidFill>
      </xdr:spPr>
      <xdr:style>
        <a:lnRef idx="1">
          <a:schemeClr val="dk1"/>
        </a:lnRef>
        <a:fillRef idx="2">
          <a:schemeClr val="dk1"/>
        </a:fillRef>
        <a:effectRef idx="1">
          <a:schemeClr val="dk1"/>
        </a:effectRef>
        <a:fontRef idx="minor">
          <a:schemeClr val="dk1"/>
        </a:fontRef>
      </xdr:style>
      <xdr:txBody>
        <a:bodyPr vertOverflow="clip" rtlCol="0" anchor="ctr"/>
        <a:lstStyle/>
        <a:p>
          <a:pPr algn="ctr"/>
          <a:r>
            <a:rPr lang="ru-RU" sz="1100" b="1"/>
            <a:t>К оглавлению</a:t>
          </a:r>
        </a:p>
        <a:p>
          <a:pPr algn="ctr"/>
          <a:endParaRPr lang="ru-RU" sz="1100" b="1" baseline="0"/>
        </a:p>
        <a:p>
          <a:pPr algn="ctr"/>
          <a:endParaRPr lang="ru-RU" sz="1100" b="1"/>
        </a:p>
      </xdr:txBody>
    </xdr:sp>
    <xdr:clientData/>
  </xdr:twoCellAnchor>
  <xdr:twoCellAnchor>
    <xdr:from>
      <xdr:col>0</xdr:col>
      <xdr:colOff>0</xdr:colOff>
      <xdr:row>1</xdr:row>
      <xdr:rowOff>57150</xdr:rowOff>
    </xdr:from>
    <xdr:to>
      <xdr:col>0</xdr:col>
      <xdr:colOff>1085850</xdr:colOff>
      <xdr:row>2</xdr:row>
      <xdr:rowOff>104775</xdr:rowOff>
    </xdr:to>
    <xdr:sp macro="" textlink="">
      <xdr:nvSpPr>
        <xdr:cNvPr id="3" name="Скругленный прямоугольник 2">
          <a:hlinkClick xmlns:r="http://schemas.openxmlformats.org/officeDocument/2006/relationships" r:id="rId1"/>
        </xdr:cNvPr>
        <xdr:cNvSpPr/>
      </xdr:nvSpPr>
      <xdr:spPr>
        <a:xfrm>
          <a:off x="0" y="247650"/>
          <a:ext cx="609600" cy="238125"/>
        </a:xfrm>
        <a:prstGeom prst="roundRect">
          <a:avLst/>
        </a:prstGeom>
        <a:solidFill>
          <a:srgbClr val="FFC000"/>
        </a:solidFill>
      </xdr:spPr>
      <xdr:style>
        <a:lnRef idx="1">
          <a:schemeClr val="dk1"/>
        </a:lnRef>
        <a:fillRef idx="2">
          <a:schemeClr val="dk1"/>
        </a:fillRef>
        <a:effectRef idx="1">
          <a:schemeClr val="dk1"/>
        </a:effectRef>
        <a:fontRef idx="minor">
          <a:schemeClr val="dk1"/>
        </a:fontRef>
      </xdr:style>
      <xdr:txBody>
        <a:bodyPr vertOverflow="clip" rtlCol="0" anchor="ctr"/>
        <a:lstStyle/>
        <a:p>
          <a:pPr algn="ctr"/>
          <a:r>
            <a:rPr lang="ru-RU" sz="1100" b="1"/>
            <a:t>К оглавлению</a:t>
          </a:r>
        </a:p>
        <a:p>
          <a:pPr algn="ctr"/>
          <a:endParaRPr lang="ru-RU" sz="1100" b="1" baseline="0"/>
        </a:p>
        <a:p>
          <a:pPr algn="ctr"/>
          <a:endParaRPr lang="ru-RU" sz="1100" b="1"/>
        </a:p>
      </xdr:txBody>
    </xdr:sp>
    <xdr:clientData/>
  </xdr:twoCellAnchor>
</xdr:wsDr>
</file>

<file path=xl/drawings/drawing6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0</xdr:colOff>
      <xdr:row>1</xdr:row>
      <xdr:rowOff>33617</xdr:rowOff>
    </xdr:from>
    <xdr:to>
      <xdr:col>1</xdr:col>
      <xdr:colOff>1164166</xdr:colOff>
      <xdr:row>2</xdr:row>
      <xdr:rowOff>74083</xdr:rowOff>
    </xdr:to>
    <xdr:sp macro="" textlink="">
      <xdr:nvSpPr>
        <xdr:cNvPr id="2" name="Скругленный прямоугольник 1">
          <a:hlinkClick xmlns:r="http://schemas.openxmlformats.org/officeDocument/2006/relationships" r:id="rId1"/>
        </xdr:cNvPr>
        <xdr:cNvSpPr/>
      </xdr:nvSpPr>
      <xdr:spPr>
        <a:xfrm>
          <a:off x="0" y="224117"/>
          <a:ext cx="2487083" cy="230966"/>
        </a:xfrm>
        <a:prstGeom prst="roundRect">
          <a:avLst/>
        </a:prstGeom>
        <a:solidFill>
          <a:srgbClr val="FFC000"/>
        </a:solidFill>
      </xdr:spPr>
      <xdr:style>
        <a:lnRef idx="1">
          <a:schemeClr val="dk1"/>
        </a:lnRef>
        <a:fillRef idx="2">
          <a:schemeClr val="dk1"/>
        </a:fillRef>
        <a:effectRef idx="1">
          <a:schemeClr val="dk1"/>
        </a:effectRef>
        <a:fontRef idx="minor">
          <a:schemeClr val="dk1"/>
        </a:fontRef>
      </xdr:style>
      <xdr:txBody>
        <a:bodyPr vertOverflow="clip" rtlCol="0" anchor="ctr"/>
        <a:lstStyle/>
        <a:p>
          <a:pPr algn="ctr"/>
          <a:r>
            <a:rPr lang="ru-RU" sz="1100" b="1"/>
            <a:t>К оглавлению</a:t>
          </a:r>
        </a:p>
        <a:p>
          <a:pPr algn="ctr"/>
          <a:endParaRPr lang="ru-RU" sz="1100" b="1" baseline="0"/>
        </a:p>
        <a:p>
          <a:pPr algn="ctr"/>
          <a:endParaRPr lang="ru-RU" sz="1100" b="1"/>
        </a:p>
      </xdr:txBody>
    </xdr:sp>
    <xdr:clientData/>
  </xdr:twoCellAnchor>
</xdr:wsDr>
</file>

<file path=xl/drawings/drawing7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1</xdr:colOff>
      <xdr:row>1</xdr:row>
      <xdr:rowOff>0</xdr:rowOff>
    </xdr:from>
    <xdr:to>
      <xdr:col>1</xdr:col>
      <xdr:colOff>358590</xdr:colOff>
      <xdr:row>2</xdr:row>
      <xdr:rowOff>44824</xdr:rowOff>
    </xdr:to>
    <xdr:sp macro="" textlink="">
      <xdr:nvSpPr>
        <xdr:cNvPr id="3" name="Скругленный прямоугольник 2">
          <a:hlinkClick xmlns:r="http://schemas.openxmlformats.org/officeDocument/2006/relationships" r:id="rId1"/>
        </xdr:cNvPr>
        <xdr:cNvSpPr/>
      </xdr:nvSpPr>
      <xdr:spPr>
        <a:xfrm>
          <a:off x="1" y="190500"/>
          <a:ext cx="2140324" cy="235324"/>
        </a:xfrm>
        <a:prstGeom prst="roundRect">
          <a:avLst/>
        </a:prstGeom>
        <a:solidFill>
          <a:srgbClr val="FFC000"/>
        </a:solidFill>
      </xdr:spPr>
      <xdr:style>
        <a:lnRef idx="1">
          <a:schemeClr val="dk1"/>
        </a:lnRef>
        <a:fillRef idx="2">
          <a:schemeClr val="dk1"/>
        </a:fillRef>
        <a:effectRef idx="1">
          <a:schemeClr val="dk1"/>
        </a:effectRef>
        <a:fontRef idx="minor">
          <a:schemeClr val="dk1"/>
        </a:fontRef>
      </xdr:style>
      <xdr:txBody>
        <a:bodyPr vertOverflow="clip" rtlCol="0" anchor="ctr"/>
        <a:lstStyle/>
        <a:p>
          <a:pPr algn="ctr"/>
          <a:r>
            <a:rPr lang="ru-RU" sz="1100" b="1"/>
            <a:t>К оглавлению</a:t>
          </a:r>
        </a:p>
        <a:p>
          <a:pPr algn="ctr"/>
          <a:endParaRPr lang="ru-RU" sz="1100" b="1" baseline="0"/>
        </a:p>
        <a:p>
          <a:pPr algn="ctr"/>
          <a:endParaRPr lang="ru-RU" sz="1100" b="1"/>
        </a:p>
      </xdr:txBody>
    </xdr:sp>
    <xdr:clientData/>
  </xdr:twoCellAnchor>
  <xdr:twoCellAnchor>
    <xdr:from>
      <xdr:col>5</xdr:col>
      <xdr:colOff>27214</xdr:colOff>
      <xdr:row>6</xdr:row>
      <xdr:rowOff>36286</xdr:rowOff>
    </xdr:from>
    <xdr:to>
      <xdr:col>5</xdr:col>
      <xdr:colOff>1274989</xdr:colOff>
      <xdr:row>6</xdr:row>
      <xdr:rowOff>950686</xdr:rowOff>
    </xdr:to>
    <xdr:pic>
      <xdr:nvPicPr>
        <xdr:cNvPr id="4" name="Picture 23">
          <a:extLst>
            <a:ext uri="{FF2B5EF4-FFF2-40B4-BE49-F238E27FC236}">
              <a16:creationId xmlns:a16="http://schemas.microsoft.com/office/drawing/2014/main" id="{FD02B30F-947E-48DF-90B4-A9EE0CFA030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7214" y="1712686"/>
          <a:ext cx="1247775" cy="914400"/>
        </a:xfrm>
        <a:prstGeom prst="rect">
          <a:avLst/>
        </a:prstGeom>
        <a:noFill/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</a:extLst>
      </xdr:spPr>
    </xdr:pic>
    <xdr:clientData/>
  </xdr:twoCellAnchor>
  <xdr:twoCellAnchor>
    <xdr:from>
      <xdr:col>5</xdr:col>
      <xdr:colOff>0</xdr:colOff>
      <xdr:row>9</xdr:row>
      <xdr:rowOff>0</xdr:rowOff>
    </xdr:from>
    <xdr:to>
      <xdr:col>5</xdr:col>
      <xdr:colOff>1247775</xdr:colOff>
      <xdr:row>9</xdr:row>
      <xdr:rowOff>914400</xdr:rowOff>
    </xdr:to>
    <xdr:pic>
      <xdr:nvPicPr>
        <xdr:cNvPr id="5" name="Picture 23">
          <a:extLst>
            <a:ext uri="{FF2B5EF4-FFF2-40B4-BE49-F238E27FC236}">
              <a16:creationId xmlns:a16="http://schemas.microsoft.com/office/drawing/2014/main" id="{5043AFC9-BA15-4BC5-8299-301467457C7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4533900"/>
          <a:ext cx="1247775" cy="914400"/>
        </a:xfrm>
        <a:prstGeom prst="rect">
          <a:avLst/>
        </a:prstGeom>
        <a:noFill/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</a:extLst>
      </xdr:spPr>
    </xdr:pic>
    <xdr:clientData/>
  </xdr:twoCellAnchor>
  <xdr:twoCellAnchor>
    <xdr:from>
      <xdr:col>5</xdr:col>
      <xdr:colOff>0</xdr:colOff>
      <xdr:row>8</xdr:row>
      <xdr:rowOff>0</xdr:rowOff>
    </xdr:from>
    <xdr:to>
      <xdr:col>5</xdr:col>
      <xdr:colOff>1247775</xdr:colOff>
      <xdr:row>8</xdr:row>
      <xdr:rowOff>914400</xdr:rowOff>
    </xdr:to>
    <xdr:pic>
      <xdr:nvPicPr>
        <xdr:cNvPr id="6" name="Picture 23">
          <a:extLst>
            <a:ext uri="{FF2B5EF4-FFF2-40B4-BE49-F238E27FC236}">
              <a16:creationId xmlns:a16="http://schemas.microsoft.com/office/drawing/2014/main" id="{9EC61EF2-9219-4A7D-ACF5-B6CEED6A166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3581400"/>
          <a:ext cx="1247775" cy="914400"/>
        </a:xfrm>
        <a:prstGeom prst="rect">
          <a:avLst/>
        </a:prstGeom>
        <a:noFill/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</a:extLst>
      </xdr:spPr>
    </xdr:pic>
    <xdr:clientData/>
  </xdr:twoCellAnchor>
  <xdr:twoCellAnchor>
    <xdr:from>
      <xdr:col>5</xdr:col>
      <xdr:colOff>0</xdr:colOff>
      <xdr:row>7</xdr:row>
      <xdr:rowOff>0</xdr:rowOff>
    </xdr:from>
    <xdr:to>
      <xdr:col>5</xdr:col>
      <xdr:colOff>1247775</xdr:colOff>
      <xdr:row>7</xdr:row>
      <xdr:rowOff>914400</xdr:rowOff>
    </xdr:to>
    <xdr:pic>
      <xdr:nvPicPr>
        <xdr:cNvPr id="7" name="Picture 23">
          <a:extLst>
            <a:ext uri="{FF2B5EF4-FFF2-40B4-BE49-F238E27FC236}">
              <a16:creationId xmlns:a16="http://schemas.microsoft.com/office/drawing/2014/main" id="{FA902FA5-9092-4963-84E3-54595DB2C25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2628900"/>
          <a:ext cx="1247775" cy="914400"/>
        </a:xfrm>
        <a:prstGeom prst="rect">
          <a:avLst/>
        </a:prstGeom>
        <a:noFill/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</a:extLst>
      </xdr:spPr>
    </xdr:pic>
    <xdr:clientData/>
  </xdr:twoCellAnchor>
  <xdr:twoCellAnchor>
    <xdr:from>
      <xdr:col>5</xdr:col>
      <xdr:colOff>0</xdr:colOff>
      <xdr:row>10</xdr:row>
      <xdr:rowOff>0</xdr:rowOff>
    </xdr:from>
    <xdr:to>
      <xdr:col>5</xdr:col>
      <xdr:colOff>1247775</xdr:colOff>
      <xdr:row>10</xdr:row>
      <xdr:rowOff>914400</xdr:rowOff>
    </xdr:to>
    <xdr:pic>
      <xdr:nvPicPr>
        <xdr:cNvPr id="8" name="Picture 23">
          <a:extLst>
            <a:ext uri="{FF2B5EF4-FFF2-40B4-BE49-F238E27FC236}">
              <a16:creationId xmlns:a16="http://schemas.microsoft.com/office/drawing/2014/main" id="{9BB6917F-9FCD-4732-AAE6-5D32C615C2E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5486400"/>
          <a:ext cx="1247775" cy="914400"/>
        </a:xfrm>
        <a:prstGeom prst="rect">
          <a:avLst/>
        </a:prstGeom>
        <a:noFill/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</a:extLst>
      </xdr:spPr>
    </xdr:pic>
    <xdr:clientData/>
  </xdr:twoCellAnchor>
  <xdr:twoCellAnchor>
    <xdr:from>
      <xdr:col>5</xdr:col>
      <xdr:colOff>0</xdr:colOff>
      <xdr:row>11</xdr:row>
      <xdr:rowOff>0</xdr:rowOff>
    </xdr:from>
    <xdr:to>
      <xdr:col>5</xdr:col>
      <xdr:colOff>1247775</xdr:colOff>
      <xdr:row>11</xdr:row>
      <xdr:rowOff>914400</xdr:rowOff>
    </xdr:to>
    <xdr:pic>
      <xdr:nvPicPr>
        <xdr:cNvPr id="9" name="Picture 23">
          <a:extLst>
            <a:ext uri="{FF2B5EF4-FFF2-40B4-BE49-F238E27FC236}">
              <a16:creationId xmlns:a16="http://schemas.microsoft.com/office/drawing/2014/main" id="{A9E2BEF8-AA86-465A-B06D-CC992D9AC10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6438900"/>
          <a:ext cx="1247775" cy="914400"/>
        </a:xfrm>
        <a:prstGeom prst="rect">
          <a:avLst/>
        </a:prstGeom>
        <a:noFill/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</a:extLst>
      </xdr:spPr>
    </xdr:pic>
    <xdr:clientData/>
  </xdr:twoCellAnchor>
  <xdr:twoCellAnchor>
    <xdr:from>
      <xdr:col>5</xdr:col>
      <xdr:colOff>0</xdr:colOff>
      <xdr:row>12</xdr:row>
      <xdr:rowOff>0</xdr:rowOff>
    </xdr:from>
    <xdr:to>
      <xdr:col>5</xdr:col>
      <xdr:colOff>1247775</xdr:colOff>
      <xdr:row>12</xdr:row>
      <xdr:rowOff>914400</xdr:rowOff>
    </xdr:to>
    <xdr:pic>
      <xdr:nvPicPr>
        <xdr:cNvPr id="10" name="Picture 24">
          <a:extLst>
            <a:ext uri="{FF2B5EF4-FFF2-40B4-BE49-F238E27FC236}">
              <a16:creationId xmlns:a16="http://schemas.microsoft.com/office/drawing/2014/main" id="{1614195D-E814-47E2-9F04-D2FA610CF4E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7391400"/>
          <a:ext cx="1247775" cy="914400"/>
        </a:xfrm>
        <a:prstGeom prst="rect">
          <a:avLst/>
        </a:prstGeom>
        <a:noFill/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</a:extLst>
      </xdr:spPr>
    </xdr:pic>
    <xdr:clientData/>
  </xdr:twoCellAnchor>
  <xdr:twoCellAnchor>
    <xdr:from>
      <xdr:col>5</xdr:col>
      <xdr:colOff>0</xdr:colOff>
      <xdr:row>13</xdr:row>
      <xdr:rowOff>0</xdr:rowOff>
    </xdr:from>
    <xdr:to>
      <xdr:col>5</xdr:col>
      <xdr:colOff>1247775</xdr:colOff>
      <xdr:row>13</xdr:row>
      <xdr:rowOff>914400</xdr:rowOff>
    </xdr:to>
    <xdr:pic>
      <xdr:nvPicPr>
        <xdr:cNvPr id="11" name="Picture 24">
          <a:extLst>
            <a:ext uri="{FF2B5EF4-FFF2-40B4-BE49-F238E27FC236}">
              <a16:creationId xmlns:a16="http://schemas.microsoft.com/office/drawing/2014/main" id="{5623E626-F7F2-4A19-9830-C1C7F4B3C28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8343900"/>
          <a:ext cx="1247775" cy="914400"/>
        </a:xfrm>
        <a:prstGeom prst="rect">
          <a:avLst/>
        </a:prstGeom>
        <a:noFill/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</a:extLst>
      </xdr:spPr>
    </xdr:pic>
    <xdr:clientData/>
  </xdr:twoCellAnchor>
  <xdr:twoCellAnchor>
    <xdr:from>
      <xdr:col>5</xdr:col>
      <xdr:colOff>0</xdr:colOff>
      <xdr:row>14</xdr:row>
      <xdr:rowOff>0</xdr:rowOff>
    </xdr:from>
    <xdr:to>
      <xdr:col>5</xdr:col>
      <xdr:colOff>1247775</xdr:colOff>
      <xdr:row>14</xdr:row>
      <xdr:rowOff>914400</xdr:rowOff>
    </xdr:to>
    <xdr:pic>
      <xdr:nvPicPr>
        <xdr:cNvPr id="12" name="Picture 24">
          <a:extLst>
            <a:ext uri="{FF2B5EF4-FFF2-40B4-BE49-F238E27FC236}">
              <a16:creationId xmlns:a16="http://schemas.microsoft.com/office/drawing/2014/main" id="{E920429B-7EA2-4AAA-BBBE-5A15826ADAE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9296400"/>
          <a:ext cx="1247775" cy="914400"/>
        </a:xfrm>
        <a:prstGeom prst="rect">
          <a:avLst/>
        </a:prstGeom>
        <a:noFill/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</a:extLst>
      </xdr:spPr>
    </xdr:pic>
    <xdr:clientData/>
  </xdr:twoCellAnchor>
  <xdr:twoCellAnchor>
    <xdr:from>
      <xdr:col>5</xdr:col>
      <xdr:colOff>0</xdr:colOff>
      <xdr:row>15</xdr:row>
      <xdr:rowOff>0</xdr:rowOff>
    </xdr:from>
    <xdr:to>
      <xdr:col>5</xdr:col>
      <xdr:colOff>1247775</xdr:colOff>
      <xdr:row>15</xdr:row>
      <xdr:rowOff>914400</xdr:rowOff>
    </xdr:to>
    <xdr:pic>
      <xdr:nvPicPr>
        <xdr:cNvPr id="13" name="Picture 24">
          <a:extLst>
            <a:ext uri="{FF2B5EF4-FFF2-40B4-BE49-F238E27FC236}">
              <a16:creationId xmlns:a16="http://schemas.microsoft.com/office/drawing/2014/main" id="{E2BF78D6-B5C6-4790-B086-AC72E37EE5D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10248900"/>
          <a:ext cx="1247775" cy="914400"/>
        </a:xfrm>
        <a:prstGeom prst="rect">
          <a:avLst/>
        </a:prstGeom>
        <a:noFill/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</a:extLst>
      </xdr:spPr>
    </xdr:pic>
    <xdr:clientData/>
  </xdr:twoCellAnchor>
  <xdr:twoCellAnchor>
    <xdr:from>
      <xdr:col>5</xdr:col>
      <xdr:colOff>0</xdr:colOff>
      <xdr:row>16</xdr:row>
      <xdr:rowOff>0</xdr:rowOff>
    </xdr:from>
    <xdr:to>
      <xdr:col>5</xdr:col>
      <xdr:colOff>1247775</xdr:colOff>
      <xdr:row>16</xdr:row>
      <xdr:rowOff>914400</xdr:rowOff>
    </xdr:to>
    <xdr:pic>
      <xdr:nvPicPr>
        <xdr:cNvPr id="14" name="Picture 24">
          <a:extLst>
            <a:ext uri="{FF2B5EF4-FFF2-40B4-BE49-F238E27FC236}">
              <a16:creationId xmlns:a16="http://schemas.microsoft.com/office/drawing/2014/main" id="{7A4BE678-FD2F-4EF5-A87B-D087C74ACDC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11201400"/>
          <a:ext cx="1247775" cy="914400"/>
        </a:xfrm>
        <a:prstGeom prst="rect">
          <a:avLst/>
        </a:prstGeom>
        <a:noFill/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</a:extLst>
      </xdr:spPr>
    </xdr:pic>
    <xdr:clientData/>
  </xdr:twoCellAnchor>
  <xdr:twoCellAnchor>
    <xdr:from>
      <xdr:col>5</xdr:col>
      <xdr:colOff>0</xdr:colOff>
      <xdr:row>17</xdr:row>
      <xdr:rowOff>0</xdr:rowOff>
    </xdr:from>
    <xdr:to>
      <xdr:col>5</xdr:col>
      <xdr:colOff>1247775</xdr:colOff>
      <xdr:row>17</xdr:row>
      <xdr:rowOff>914400</xdr:rowOff>
    </xdr:to>
    <xdr:pic>
      <xdr:nvPicPr>
        <xdr:cNvPr id="15" name="Picture 24">
          <a:extLst>
            <a:ext uri="{FF2B5EF4-FFF2-40B4-BE49-F238E27FC236}">
              <a16:creationId xmlns:a16="http://schemas.microsoft.com/office/drawing/2014/main" id="{34A4A87F-3CAB-41F1-B9EC-966F5BF9C43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12153900"/>
          <a:ext cx="1247775" cy="914400"/>
        </a:xfrm>
        <a:prstGeom prst="rect">
          <a:avLst/>
        </a:prstGeom>
        <a:noFill/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</a:extLst>
      </xdr:spPr>
    </xdr:pic>
    <xdr:clientData/>
  </xdr:twoCellAnchor>
  <xdr:twoCellAnchor>
    <xdr:from>
      <xdr:col>5</xdr:col>
      <xdr:colOff>0</xdr:colOff>
      <xdr:row>18</xdr:row>
      <xdr:rowOff>0</xdr:rowOff>
    </xdr:from>
    <xdr:to>
      <xdr:col>5</xdr:col>
      <xdr:colOff>1247775</xdr:colOff>
      <xdr:row>18</xdr:row>
      <xdr:rowOff>914400</xdr:rowOff>
    </xdr:to>
    <xdr:pic>
      <xdr:nvPicPr>
        <xdr:cNvPr id="16" name="Picture 25">
          <a:extLst>
            <a:ext uri="{FF2B5EF4-FFF2-40B4-BE49-F238E27FC236}">
              <a16:creationId xmlns:a16="http://schemas.microsoft.com/office/drawing/2014/main" id="{D0C6B03D-866D-4EA1-97F1-BC260D04F11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13106400"/>
          <a:ext cx="1247775" cy="914400"/>
        </a:xfrm>
        <a:prstGeom prst="rect">
          <a:avLst/>
        </a:prstGeom>
        <a:noFill/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</a:extLst>
      </xdr:spPr>
    </xdr:pic>
    <xdr:clientData/>
  </xdr:twoCellAnchor>
  <xdr:twoCellAnchor>
    <xdr:from>
      <xdr:col>5</xdr:col>
      <xdr:colOff>0</xdr:colOff>
      <xdr:row>19</xdr:row>
      <xdr:rowOff>0</xdr:rowOff>
    </xdr:from>
    <xdr:to>
      <xdr:col>5</xdr:col>
      <xdr:colOff>1247775</xdr:colOff>
      <xdr:row>19</xdr:row>
      <xdr:rowOff>914400</xdr:rowOff>
    </xdr:to>
    <xdr:pic>
      <xdr:nvPicPr>
        <xdr:cNvPr id="17" name="Picture 25">
          <a:extLst>
            <a:ext uri="{FF2B5EF4-FFF2-40B4-BE49-F238E27FC236}">
              <a16:creationId xmlns:a16="http://schemas.microsoft.com/office/drawing/2014/main" id="{471F3C1A-1480-4A53-950B-518B11AB319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14058900"/>
          <a:ext cx="1247775" cy="914400"/>
        </a:xfrm>
        <a:prstGeom prst="rect">
          <a:avLst/>
        </a:prstGeom>
        <a:noFill/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</a:extLst>
      </xdr:spPr>
    </xdr:pic>
    <xdr:clientData/>
  </xdr:twoCellAnchor>
  <xdr:twoCellAnchor>
    <xdr:from>
      <xdr:col>5</xdr:col>
      <xdr:colOff>0</xdr:colOff>
      <xdr:row>20</xdr:row>
      <xdr:rowOff>0</xdr:rowOff>
    </xdr:from>
    <xdr:to>
      <xdr:col>5</xdr:col>
      <xdr:colOff>1247775</xdr:colOff>
      <xdr:row>20</xdr:row>
      <xdr:rowOff>914400</xdr:rowOff>
    </xdr:to>
    <xdr:pic>
      <xdr:nvPicPr>
        <xdr:cNvPr id="18" name="Picture 25">
          <a:extLst>
            <a:ext uri="{FF2B5EF4-FFF2-40B4-BE49-F238E27FC236}">
              <a16:creationId xmlns:a16="http://schemas.microsoft.com/office/drawing/2014/main" id="{555D40BD-5C70-4AC1-B379-FC496901E6C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15011400"/>
          <a:ext cx="1247775" cy="914400"/>
        </a:xfrm>
        <a:prstGeom prst="rect">
          <a:avLst/>
        </a:prstGeom>
        <a:noFill/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</a:extLst>
      </xdr:spPr>
    </xdr:pic>
    <xdr:clientData/>
  </xdr:twoCellAnchor>
  <xdr:twoCellAnchor>
    <xdr:from>
      <xdr:col>5</xdr:col>
      <xdr:colOff>0</xdr:colOff>
      <xdr:row>21</xdr:row>
      <xdr:rowOff>0</xdr:rowOff>
    </xdr:from>
    <xdr:to>
      <xdr:col>5</xdr:col>
      <xdr:colOff>1247775</xdr:colOff>
      <xdr:row>21</xdr:row>
      <xdr:rowOff>914400</xdr:rowOff>
    </xdr:to>
    <xdr:pic>
      <xdr:nvPicPr>
        <xdr:cNvPr id="19" name="Picture 25">
          <a:extLst>
            <a:ext uri="{FF2B5EF4-FFF2-40B4-BE49-F238E27FC236}">
              <a16:creationId xmlns:a16="http://schemas.microsoft.com/office/drawing/2014/main" id="{16B524CE-38C9-47C7-8507-9F66046C012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15963900"/>
          <a:ext cx="1247775" cy="914400"/>
        </a:xfrm>
        <a:prstGeom prst="rect">
          <a:avLst/>
        </a:prstGeom>
        <a:noFill/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</a:extLst>
      </xdr:spPr>
    </xdr:pic>
    <xdr:clientData/>
  </xdr:twoCellAnchor>
  <xdr:twoCellAnchor>
    <xdr:from>
      <xdr:col>5</xdr:col>
      <xdr:colOff>0</xdr:colOff>
      <xdr:row>22</xdr:row>
      <xdr:rowOff>0</xdr:rowOff>
    </xdr:from>
    <xdr:to>
      <xdr:col>5</xdr:col>
      <xdr:colOff>1247775</xdr:colOff>
      <xdr:row>22</xdr:row>
      <xdr:rowOff>914400</xdr:rowOff>
    </xdr:to>
    <xdr:pic>
      <xdr:nvPicPr>
        <xdr:cNvPr id="20" name="Picture 25">
          <a:extLst>
            <a:ext uri="{FF2B5EF4-FFF2-40B4-BE49-F238E27FC236}">
              <a16:creationId xmlns:a16="http://schemas.microsoft.com/office/drawing/2014/main" id="{44D4C486-813E-403C-A848-5BF48123B68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16916400"/>
          <a:ext cx="1247775" cy="914400"/>
        </a:xfrm>
        <a:prstGeom prst="rect">
          <a:avLst/>
        </a:prstGeom>
        <a:noFill/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</a:extLst>
      </xdr:spPr>
    </xdr:pic>
    <xdr:clientData/>
  </xdr:twoCellAnchor>
  <xdr:twoCellAnchor>
    <xdr:from>
      <xdr:col>5</xdr:col>
      <xdr:colOff>0</xdr:colOff>
      <xdr:row>23</xdr:row>
      <xdr:rowOff>0</xdr:rowOff>
    </xdr:from>
    <xdr:to>
      <xdr:col>5</xdr:col>
      <xdr:colOff>1247775</xdr:colOff>
      <xdr:row>23</xdr:row>
      <xdr:rowOff>914400</xdr:rowOff>
    </xdr:to>
    <xdr:pic>
      <xdr:nvPicPr>
        <xdr:cNvPr id="21" name="Picture 25">
          <a:extLst>
            <a:ext uri="{FF2B5EF4-FFF2-40B4-BE49-F238E27FC236}">
              <a16:creationId xmlns:a16="http://schemas.microsoft.com/office/drawing/2014/main" id="{AB3F7269-DB8D-4479-9330-62F543248A5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17868900"/>
          <a:ext cx="1247775" cy="914400"/>
        </a:xfrm>
        <a:prstGeom prst="rect">
          <a:avLst/>
        </a:prstGeom>
        <a:noFill/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</a:extLst>
      </xdr:spPr>
    </xdr:pic>
    <xdr:clientData/>
  </xdr:twoCellAnchor>
  <xdr:twoCellAnchor>
    <xdr:from>
      <xdr:col>5</xdr:col>
      <xdr:colOff>25079</xdr:colOff>
      <xdr:row>24</xdr:row>
      <xdr:rowOff>33617</xdr:rowOff>
    </xdr:from>
    <xdr:to>
      <xdr:col>5</xdr:col>
      <xdr:colOff>567664</xdr:colOff>
      <xdr:row>24</xdr:row>
      <xdr:rowOff>541510</xdr:rowOff>
    </xdr:to>
    <xdr:pic>
      <xdr:nvPicPr>
        <xdr:cNvPr id="22" name="Picture 26">
          <a:extLst>
            <a:ext uri="{FF2B5EF4-FFF2-40B4-BE49-F238E27FC236}">
              <a16:creationId xmlns:a16="http://schemas.microsoft.com/office/drawing/2014/main" id="{B18245DE-5BA1-4838-A1E9-1A839A76FFBF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5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9629" t="8333" r="21484" b="8333"/>
        <a:stretch/>
      </xdr:blipFill>
      <xdr:spPr bwMode="auto">
        <a:xfrm>
          <a:off x="7869197" y="12035117"/>
          <a:ext cx="542585" cy="507893"/>
        </a:xfrm>
        <a:prstGeom prst="rect">
          <a:avLst/>
        </a:prstGeom>
        <a:noFill/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</a:extLst>
      </xdr:spPr>
    </xdr:pic>
    <xdr:clientData/>
  </xdr:twoCellAnchor>
  <xdr:twoCellAnchor>
    <xdr:from>
      <xdr:col>5</xdr:col>
      <xdr:colOff>0</xdr:colOff>
      <xdr:row>25</xdr:row>
      <xdr:rowOff>0</xdr:rowOff>
    </xdr:from>
    <xdr:to>
      <xdr:col>5</xdr:col>
      <xdr:colOff>1016000</xdr:colOff>
      <xdr:row>25</xdr:row>
      <xdr:rowOff>878024</xdr:rowOff>
    </xdr:to>
    <xdr:pic>
      <xdr:nvPicPr>
        <xdr:cNvPr id="23" name="Picture 26">
          <a:extLst>
            <a:ext uri="{FF2B5EF4-FFF2-40B4-BE49-F238E27FC236}">
              <a16:creationId xmlns:a16="http://schemas.microsoft.com/office/drawing/2014/main" id="{26BEEF79-D3D2-4342-AD2E-7E32680D20EF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5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9629" t="8333" r="21484" b="8333"/>
        <a:stretch/>
      </xdr:blipFill>
      <xdr:spPr bwMode="auto">
        <a:xfrm>
          <a:off x="0" y="19773900"/>
          <a:ext cx="1016000" cy="878024"/>
        </a:xfrm>
        <a:prstGeom prst="rect">
          <a:avLst/>
        </a:prstGeom>
        <a:noFill/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</a:extLst>
      </xdr:spPr>
    </xdr:pic>
    <xdr:clientData/>
  </xdr:twoCellAnchor>
  <xdr:twoCellAnchor>
    <xdr:from>
      <xdr:col>5</xdr:col>
      <xdr:colOff>0</xdr:colOff>
      <xdr:row>26</xdr:row>
      <xdr:rowOff>0</xdr:rowOff>
    </xdr:from>
    <xdr:to>
      <xdr:col>5</xdr:col>
      <xdr:colOff>1016000</xdr:colOff>
      <xdr:row>26</xdr:row>
      <xdr:rowOff>878024</xdr:rowOff>
    </xdr:to>
    <xdr:pic>
      <xdr:nvPicPr>
        <xdr:cNvPr id="24" name="Picture 26">
          <a:extLst>
            <a:ext uri="{FF2B5EF4-FFF2-40B4-BE49-F238E27FC236}">
              <a16:creationId xmlns:a16="http://schemas.microsoft.com/office/drawing/2014/main" id="{445E8668-BDFE-46CA-B016-51826B56E2CF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5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9629" t="8333" r="21484" b="8333"/>
        <a:stretch/>
      </xdr:blipFill>
      <xdr:spPr bwMode="auto">
        <a:xfrm>
          <a:off x="0" y="20726400"/>
          <a:ext cx="1016000" cy="878024"/>
        </a:xfrm>
        <a:prstGeom prst="rect">
          <a:avLst/>
        </a:prstGeom>
        <a:noFill/>
        <a:ln w="9525" cap="flat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prstDash val="solid"/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</a:extLst>
      </xdr:spPr>
    </xdr:pic>
    <xdr:clientData/>
  </xdr:twoCellAnchor>
  <xdr:twoCellAnchor editAs="oneCell">
    <xdr:from>
      <xdr:col>4</xdr:col>
      <xdr:colOff>765736</xdr:colOff>
      <xdr:row>27</xdr:row>
      <xdr:rowOff>92636</xdr:rowOff>
    </xdr:from>
    <xdr:to>
      <xdr:col>6</xdr:col>
      <xdr:colOff>121024</xdr:colOff>
      <xdr:row>29</xdr:row>
      <xdr:rowOff>62218</xdr:rowOff>
    </xdr:to>
    <xdr:pic>
      <xdr:nvPicPr>
        <xdr:cNvPr id="25" name="Рисунок 24" descr="Изображение выглядит как зубчатая передача&#10;&#10;Автоматически созданное описание">
          <a:extLst>
            <a:ext uri="{FF2B5EF4-FFF2-40B4-BE49-F238E27FC236}">
              <a16:creationId xmlns:a16="http://schemas.microsoft.com/office/drawing/2014/main" id="{1E6C1430-ABA3-404E-826E-3B39D77B2E97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"/>
        <a:srcRect l="20418" r="22212"/>
        <a:stretch/>
      </xdr:blipFill>
      <xdr:spPr>
        <a:xfrm>
          <a:off x="7825442" y="13999136"/>
          <a:ext cx="744817" cy="922082"/>
        </a:xfrm>
        <a:prstGeom prst="rect">
          <a:avLst/>
        </a:prstGeom>
      </xdr:spPr>
    </xdr:pic>
    <xdr:clientData/>
  </xdr:twoCellAnchor>
  <xdr:twoCellAnchor editAs="oneCell">
    <xdr:from>
      <xdr:col>4</xdr:col>
      <xdr:colOff>772832</xdr:colOff>
      <xdr:row>28</xdr:row>
      <xdr:rowOff>643219</xdr:rowOff>
    </xdr:from>
    <xdr:to>
      <xdr:col>6</xdr:col>
      <xdr:colOff>128120</xdr:colOff>
      <xdr:row>30</xdr:row>
      <xdr:rowOff>34951</xdr:rowOff>
    </xdr:to>
    <xdr:pic>
      <xdr:nvPicPr>
        <xdr:cNvPr id="26" name="Рисунок 25" descr="Изображение выглядит как зубчатая передача&#10;&#10;Автоматически созданное описание">
          <a:extLst>
            <a:ext uri="{FF2B5EF4-FFF2-40B4-BE49-F238E27FC236}">
              <a16:creationId xmlns:a16="http://schemas.microsoft.com/office/drawing/2014/main" id="{5260AB58-8BC8-461E-8704-5F7F1D540398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"/>
        <a:srcRect l="20418" r="22212"/>
        <a:stretch/>
      </xdr:blipFill>
      <xdr:spPr>
        <a:xfrm>
          <a:off x="7832538" y="14740219"/>
          <a:ext cx="744817" cy="915732"/>
        </a:xfrm>
        <a:prstGeom prst="rect">
          <a:avLst/>
        </a:prstGeom>
      </xdr:spPr>
    </xdr:pic>
    <xdr:clientData/>
  </xdr:twoCellAnchor>
  <xdr:twoCellAnchor editAs="oneCell">
    <xdr:from>
      <xdr:col>4</xdr:col>
      <xdr:colOff>775074</xdr:colOff>
      <xdr:row>29</xdr:row>
      <xdr:rowOff>689536</xdr:rowOff>
    </xdr:from>
    <xdr:to>
      <xdr:col>6</xdr:col>
      <xdr:colOff>130362</xdr:colOff>
      <xdr:row>31</xdr:row>
      <xdr:rowOff>81268</xdr:rowOff>
    </xdr:to>
    <xdr:pic>
      <xdr:nvPicPr>
        <xdr:cNvPr id="27" name="Рисунок 26" descr="Изображение выглядит как зубчатая передача&#10;&#10;Автоматически созданное описание">
          <a:extLst>
            <a:ext uri="{FF2B5EF4-FFF2-40B4-BE49-F238E27FC236}">
              <a16:creationId xmlns:a16="http://schemas.microsoft.com/office/drawing/2014/main" id="{D693E7D5-9652-4841-A484-8DEB8D0F61F2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"/>
        <a:srcRect l="20418" r="22212"/>
        <a:stretch/>
      </xdr:blipFill>
      <xdr:spPr>
        <a:xfrm>
          <a:off x="7834780" y="15548536"/>
          <a:ext cx="744817" cy="915732"/>
        </a:xfrm>
        <a:prstGeom prst="rect">
          <a:avLst/>
        </a:prstGeom>
      </xdr:spPr>
    </xdr:pic>
    <xdr:clientData/>
  </xdr:twoCellAnchor>
  <xdr:twoCellAnchor editAs="oneCell">
    <xdr:from>
      <xdr:col>5</xdr:col>
      <xdr:colOff>22413</xdr:colOff>
      <xdr:row>30</xdr:row>
      <xdr:rowOff>723228</xdr:rowOff>
    </xdr:from>
    <xdr:to>
      <xdr:col>6</xdr:col>
      <xdr:colOff>33618</xdr:colOff>
      <xdr:row>32</xdr:row>
      <xdr:rowOff>147479</xdr:rowOff>
    </xdr:to>
    <xdr:pic>
      <xdr:nvPicPr>
        <xdr:cNvPr id="28" name="Рисунок 27" descr="Изображение выглядит как зубчатая передача&#10;&#10;Автоматически созданное описание">
          <a:extLst>
            <a:ext uri="{FF2B5EF4-FFF2-40B4-BE49-F238E27FC236}">
              <a16:creationId xmlns:a16="http://schemas.microsoft.com/office/drawing/2014/main" id="{D693E7D5-9652-4841-A484-8DEB8D0F61F2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"/>
        <a:srcRect l="20418" r="22212"/>
        <a:stretch/>
      </xdr:blipFill>
      <xdr:spPr>
        <a:xfrm>
          <a:off x="7866531" y="16153728"/>
          <a:ext cx="616322" cy="757751"/>
        </a:xfrm>
        <a:prstGeom prst="rect">
          <a:avLst/>
        </a:prstGeom>
      </xdr:spPr>
    </xdr:pic>
    <xdr:clientData/>
  </xdr:twoCellAnchor>
  <xdr:twoCellAnchor editAs="oneCell">
    <xdr:from>
      <xdr:col>4</xdr:col>
      <xdr:colOff>773210</xdr:colOff>
      <xdr:row>33</xdr:row>
      <xdr:rowOff>147356</xdr:rowOff>
    </xdr:from>
    <xdr:to>
      <xdr:col>6</xdr:col>
      <xdr:colOff>162007</xdr:colOff>
      <xdr:row>36</xdr:row>
      <xdr:rowOff>67235</xdr:rowOff>
    </xdr:to>
    <xdr:pic>
      <xdr:nvPicPr>
        <xdr:cNvPr id="29" name="Рисунок 28">
          <a:extLst>
            <a:ext uri="{FF2B5EF4-FFF2-40B4-BE49-F238E27FC236}">
              <a16:creationId xmlns:a16="http://schemas.microsoft.com/office/drawing/2014/main" id="{CAFF719F-3688-4B7F-A5EC-4C53FDD7992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832916" y="17101856"/>
          <a:ext cx="778326" cy="872379"/>
        </a:xfrm>
        <a:prstGeom prst="rect">
          <a:avLst/>
        </a:prstGeom>
      </xdr:spPr>
    </xdr:pic>
    <xdr:clientData/>
  </xdr:twoCellAnchor>
  <xdr:twoCellAnchor editAs="oneCell">
    <xdr:from>
      <xdr:col>5</xdr:col>
      <xdr:colOff>44825</xdr:colOff>
      <xdr:row>37</xdr:row>
      <xdr:rowOff>358587</xdr:rowOff>
    </xdr:from>
    <xdr:to>
      <xdr:col>6</xdr:col>
      <xdr:colOff>600996</xdr:colOff>
      <xdr:row>40</xdr:row>
      <xdr:rowOff>145677</xdr:rowOff>
    </xdr:to>
    <xdr:pic>
      <xdr:nvPicPr>
        <xdr:cNvPr id="30" name="Рисунок 29">
          <a:extLst>
            <a:ext uri="{FF2B5EF4-FFF2-40B4-BE49-F238E27FC236}">
              <a16:creationId xmlns:a16="http://schemas.microsoft.com/office/drawing/2014/main" id="{279C155D-8562-4FD9-9F83-20BE401F793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>
          <a:extLst>
            <a:ext uri="{BEBA8EAE-BF5A-486C-A8C5-ECC9F3942E4B}">
              <a14:imgProps xmlns:a14="http://schemas.microsoft.com/office/drawing/2010/main">
                <a14:imgLayer r:embed="rId9">
                  <a14:imgEffect>
                    <a14:backgroundRemoval t="4119" b="95881" l="6383" r="92154">
                      <a14:foregroundMark x1="37234" y1="7578" x2="46011" y2="4448"/>
                      <a14:foregroundMark x1="46011" y1="4448" x2="46941" y2="4448"/>
                      <a14:foregroundMark x1="7447" y1="65733" x2="12367" y2="91928"/>
                      <a14:foregroundMark x1="12367" y1="91928" x2="16755" y2="91269"/>
                      <a14:foregroundMark x1="6383" y1="68204" x2="7314" y2="76112"/>
                      <a14:foregroundMark x1="13032" y1="96046" x2="15426" y2="95387"/>
                      <a14:foregroundMark x1="91622" y1="48105" x2="94282" y2="77430"/>
                      <a14:foregroundMark x1="94282" y1="77430" x2="92154" y2="87644"/>
                      <a14:foregroundMark x1="92154" y1="87644" x2="88697" y2="94728"/>
                    </a14:backgroundRemoval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7888943" y="18646587"/>
          <a:ext cx="1161288" cy="930090"/>
        </a:xfrm>
        <a:prstGeom prst="rect">
          <a:avLst/>
        </a:prstGeom>
      </xdr:spPr>
    </xdr:pic>
    <xdr:clientData/>
  </xdr:twoCellAnchor>
</xdr:wsDr>
</file>

<file path=xl/drawings/drawing8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28575</xdr:colOff>
      <xdr:row>1</xdr:row>
      <xdr:rowOff>38099</xdr:rowOff>
    </xdr:from>
    <xdr:to>
      <xdr:col>1</xdr:col>
      <xdr:colOff>742950</xdr:colOff>
      <xdr:row>2</xdr:row>
      <xdr:rowOff>0</xdr:rowOff>
    </xdr:to>
    <xdr:sp macro="" textlink="">
      <xdr:nvSpPr>
        <xdr:cNvPr id="2" name="Скругленный прямоугольник 1">
          <a:hlinkClick xmlns:r="http://schemas.openxmlformats.org/officeDocument/2006/relationships" r:id="rId1"/>
        </xdr:cNvPr>
        <xdr:cNvSpPr/>
      </xdr:nvSpPr>
      <xdr:spPr>
        <a:xfrm>
          <a:off x="28575" y="228599"/>
          <a:ext cx="1533525" cy="247651"/>
        </a:xfrm>
        <a:prstGeom prst="roundRect">
          <a:avLst/>
        </a:prstGeom>
        <a:solidFill>
          <a:srgbClr val="FFC000"/>
        </a:solidFill>
      </xdr:spPr>
      <xdr:style>
        <a:lnRef idx="1">
          <a:schemeClr val="dk1"/>
        </a:lnRef>
        <a:fillRef idx="2">
          <a:schemeClr val="dk1"/>
        </a:fillRef>
        <a:effectRef idx="1">
          <a:schemeClr val="dk1"/>
        </a:effectRef>
        <a:fontRef idx="minor">
          <a:schemeClr val="dk1"/>
        </a:fontRef>
      </xdr:style>
      <xdr:txBody>
        <a:bodyPr vertOverflow="clip" rtlCol="0" anchor="ctr"/>
        <a:lstStyle/>
        <a:p>
          <a:pPr algn="ctr"/>
          <a:r>
            <a:rPr lang="ru-RU" sz="1100" b="1"/>
            <a:t>К оглавлению</a:t>
          </a:r>
        </a:p>
        <a:p>
          <a:pPr algn="ctr"/>
          <a:endParaRPr lang="ru-RU" sz="1100" b="1" baseline="0"/>
        </a:p>
        <a:p>
          <a:pPr algn="ctr"/>
          <a:endParaRPr lang="ru-RU" sz="1100" b="1"/>
        </a:p>
      </xdr:txBody>
    </xdr:sp>
    <xdr:clientData/>
  </xdr:twoCellAnchor>
  <xdr:twoCellAnchor>
    <xdr:from>
      <xdr:col>0</xdr:col>
      <xdr:colOff>28575</xdr:colOff>
      <xdr:row>1</xdr:row>
      <xdr:rowOff>38099</xdr:rowOff>
    </xdr:from>
    <xdr:to>
      <xdr:col>1</xdr:col>
      <xdr:colOff>742950</xdr:colOff>
      <xdr:row>2</xdr:row>
      <xdr:rowOff>0</xdr:rowOff>
    </xdr:to>
    <xdr:sp macro="" textlink="">
      <xdr:nvSpPr>
        <xdr:cNvPr id="3" name="Скругленный прямоугольник 2">
          <a:hlinkClick xmlns:r="http://schemas.openxmlformats.org/officeDocument/2006/relationships" r:id="rId1"/>
        </xdr:cNvPr>
        <xdr:cNvSpPr/>
      </xdr:nvSpPr>
      <xdr:spPr>
        <a:xfrm>
          <a:off x="28575" y="228599"/>
          <a:ext cx="1533525" cy="247651"/>
        </a:xfrm>
        <a:prstGeom prst="roundRect">
          <a:avLst/>
        </a:prstGeom>
        <a:solidFill>
          <a:srgbClr val="FFC000"/>
        </a:solidFill>
      </xdr:spPr>
      <xdr:style>
        <a:lnRef idx="1">
          <a:schemeClr val="dk1"/>
        </a:lnRef>
        <a:fillRef idx="2">
          <a:schemeClr val="dk1"/>
        </a:fillRef>
        <a:effectRef idx="1">
          <a:schemeClr val="dk1"/>
        </a:effectRef>
        <a:fontRef idx="minor">
          <a:schemeClr val="dk1"/>
        </a:fontRef>
      </xdr:style>
      <xdr:txBody>
        <a:bodyPr vertOverflow="clip" rtlCol="0" anchor="ctr"/>
        <a:lstStyle/>
        <a:p>
          <a:pPr algn="ctr"/>
          <a:r>
            <a:rPr lang="ru-RU" sz="1100" b="1"/>
            <a:t>К оглавлению</a:t>
          </a:r>
        </a:p>
        <a:p>
          <a:pPr algn="ctr"/>
          <a:endParaRPr lang="ru-RU" sz="1100" b="1" baseline="0"/>
        </a:p>
        <a:p>
          <a:pPr algn="ctr"/>
          <a:endParaRPr lang="ru-RU" sz="1100" b="1"/>
        </a:p>
      </xdr:txBody>
    </xdr:sp>
    <xdr:clientData/>
  </xdr:twoCellAnchor>
</xdr:wsDr>
</file>

<file path=xl/drawings/drawing9.xml><?xml version="1.0" encoding="utf-8"?>
<xdr:wsDr xmlns:xdr="http://schemas.openxmlformats.org/drawingml/2006/spreadsheetDrawing" xmlns:a="http://schemas.openxmlformats.org/drawingml/2006/main">
  <xdr:oneCellAnchor>
    <xdr:from>
      <xdr:col>0</xdr:col>
      <xdr:colOff>21166</xdr:colOff>
      <xdr:row>33</xdr:row>
      <xdr:rowOff>61384</xdr:rowOff>
    </xdr:from>
    <xdr:ext cx="1760552" cy="2399364"/>
    <xdr:pic>
      <xdr:nvPicPr>
        <xdr:cNvPr id="2" name="Рисунок 1"/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21166" y="6379634"/>
          <a:ext cx="1760552" cy="2399364"/>
        </a:xfrm>
        <a:prstGeom prst="rect">
          <a:avLst/>
        </a:prstGeom>
      </xdr:spPr>
    </xdr:pic>
    <xdr:clientData/>
  </xdr:oneCellAnchor>
  <xdr:oneCellAnchor>
    <xdr:from>
      <xdr:col>0</xdr:col>
      <xdr:colOff>114300</xdr:colOff>
      <xdr:row>6</xdr:row>
      <xdr:rowOff>133349</xdr:rowOff>
    </xdr:from>
    <xdr:ext cx="1628527" cy="2151695"/>
    <xdr:pic>
      <xdr:nvPicPr>
        <xdr:cNvPr id="3" name="Рисунок 2"/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4300" y="1295399"/>
          <a:ext cx="1628527" cy="2151695"/>
        </a:xfrm>
        <a:prstGeom prst="rect">
          <a:avLst/>
        </a:prstGeom>
      </xdr:spPr>
    </xdr:pic>
    <xdr:clientData/>
  </xdr:oneCellAnchor>
  <xdr:oneCellAnchor>
    <xdr:from>
      <xdr:col>0</xdr:col>
      <xdr:colOff>178859</xdr:colOff>
      <xdr:row>64</xdr:row>
      <xdr:rowOff>17991</xdr:rowOff>
    </xdr:from>
    <xdr:ext cx="1502270" cy="1856445"/>
    <xdr:pic>
      <xdr:nvPicPr>
        <xdr:cNvPr id="4" name="Рисунок 3"/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178859" y="12252324"/>
          <a:ext cx="1502270" cy="1856445"/>
        </a:xfrm>
        <a:prstGeom prst="rect">
          <a:avLst/>
        </a:prstGeom>
      </xdr:spPr>
    </xdr:pic>
    <xdr:clientData/>
  </xdr:oneCellAnchor>
  <xdr:twoCellAnchor>
    <xdr:from>
      <xdr:col>0</xdr:col>
      <xdr:colOff>0</xdr:colOff>
      <xdr:row>1</xdr:row>
      <xdr:rowOff>0</xdr:rowOff>
    </xdr:from>
    <xdr:to>
      <xdr:col>1</xdr:col>
      <xdr:colOff>1297766</xdr:colOff>
      <xdr:row>2</xdr:row>
      <xdr:rowOff>57150</xdr:rowOff>
    </xdr:to>
    <xdr:sp macro="" textlink="">
      <xdr:nvSpPr>
        <xdr:cNvPr id="5" name="Скругленный прямоугольник 4">
          <a:hlinkClick xmlns:r="http://schemas.openxmlformats.org/officeDocument/2006/relationships" r:id="rId4"/>
        </xdr:cNvPr>
        <xdr:cNvSpPr/>
      </xdr:nvSpPr>
      <xdr:spPr>
        <a:xfrm>
          <a:off x="0" y="190500"/>
          <a:ext cx="1478741" cy="238125"/>
        </a:xfrm>
        <a:prstGeom prst="roundRect">
          <a:avLst/>
        </a:prstGeom>
        <a:solidFill>
          <a:srgbClr val="FFC000"/>
        </a:solidFill>
      </xdr:spPr>
      <xdr:style>
        <a:lnRef idx="1">
          <a:schemeClr val="dk1"/>
        </a:lnRef>
        <a:fillRef idx="2">
          <a:schemeClr val="dk1"/>
        </a:fillRef>
        <a:effectRef idx="1">
          <a:schemeClr val="dk1"/>
        </a:effectRef>
        <a:fontRef idx="minor">
          <a:schemeClr val="dk1"/>
        </a:fontRef>
      </xdr:style>
      <xdr:txBody>
        <a:bodyPr vertOverflow="clip" rtlCol="0" anchor="ctr"/>
        <a:lstStyle/>
        <a:p>
          <a:pPr algn="ctr"/>
          <a:r>
            <a:rPr lang="ru-RU" sz="1100" b="1"/>
            <a:t>К оглавлению</a:t>
          </a:r>
        </a:p>
        <a:p>
          <a:pPr algn="ctr"/>
          <a:endParaRPr lang="ru-RU" sz="1100" b="1" baseline="0"/>
        </a:p>
        <a:p>
          <a:pPr algn="ctr"/>
          <a:endParaRPr lang="ru-RU" sz="1100" b="1"/>
        </a:p>
      </xdr:txBody>
    </xdr:sp>
    <xdr:clientData/>
  </xdr:twoCellAnchor>
</xdr:wsDr>
</file>

<file path=xl/drawings/drawing10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 editAs="oneCell">
        <xdr:from>
          <xdr:col>0</xdr:col>
          <xdr:colOff>0</xdr:colOff>
          <xdr:row>2</xdr:row>
          <xdr:rowOff>0</xdr:rowOff>
        </xdr:from>
        <xdr:to>
          <xdr:col>11</xdr:col>
          <xdr:colOff>19050</xdr:colOff>
          <xdr:row>54</xdr:row>
          <xdr:rowOff>180975</xdr:rowOff>
        </xdr:to>
        <xdr:sp macro="" textlink="">
          <xdr:nvSpPr>
            <xdr:cNvPr id="21505" name="Object 1" hidden="1">
              <a:extLst>
                <a:ext uri="{63B3BB69-23CF-44E3-9099-C40C66FF867C}">
                  <a14:compatExt spid="_x0000_s21505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xdr:twoCellAnchor editAs="oneCell">
    <xdr:from>
      <xdr:col>11</xdr:col>
      <xdr:colOff>201531</xdr:colOff>
      <xdr:row>12</xdr:row>
      <xdr:rowOff>171450</xdr:rowOff>
    </xdr:from>
    <xdr:to>
      <xdr:col>18</xdr:col>
      <xdr:colOff>552449</xdr:colOff>
      <xdr:row>49</xdr:row>
      <xdr:rowOff>38100</xdr:rowOff>
    </xdr:to>
    <xdr:pic>
      <xdr:nvPicPr>
        <xdr:cNvPr id="3" name="Рисунок 2" descr="https://teplo-sila.com/assets/images/products/to/any_90431.png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07131" y="2076450"/>
          <a:ext cx="4618118" cy="69151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0</xdr:colOff>
      <xdr:row>0</xdr:row>
      <xdr:rowOff>76200</xdr:rowOff>
    </xdr:from>
    <xdr:to>
      <xdr:col>2</xdr:col>
      <xdr:colOff>259541</xdr:colOff>
      <xdr:row>1</xdr:row>
      <xdr:rowOff>121444</xdr:rowOff>
    </xdr:to>
    <xdr:sp macro="" textlink="">
      <xdr:nvSpPr>
        <xdr:cNvPr id="4" name="Скругленный прямоугольник 3">
          <a:hlinkClick xmlns:r="http://schemas.openxmlformats.org/officeDocument/2006/relationships" r:id="rId2"/>
        </xdr:cNvPr>
        <xdr:cNvSpPr/>
      </xdr:nvSpPr>
      <xdr:spPr>
        <a:xfrm>
          <a:off x="0" y="76200"/>
          <a:ext cx="1478741" cy="235744"/>
        </a:xfrm>
        <a:prstGeom prst="roundRect">
          <a:avLst/>
        </a:prstGeom>
        <a:solidFill>
          <a:srgbClr val="FFC000"/>
        </a:solidFill>
      </xdr:spPr>
      <xdr:style>
        <a:lnRef idx="1">
          <a:schemeClr val="dk1"/>
        </a:lnRef>
        <a:fillRef idx="2">
          <a:schemeClr val="dk1"/>
        </a:fillRef>
        <a:effectRef idx="1">
          <a:schemeClr val="dk1"/>
        </a:effectRef>
        <a:fontRef idx="minor">
          <a:schemeClr val="dk1"/>
        </a:fontRef>
      </xdr:style>
      <xdr:txBody>
        <a:bodyPr vertOverflow="clip" rtlCol="0" anchor="ctr"/>
        <a:lstStyle/>
        <a:p>
          <a:pPr algn="ctr"/>
          <a:r>
            <a:rPr lang="ru-RU" sz="1100" b="1"/>
            <a:t>К оглавлению</a:t>
          </a:r>
        </a:p>
        <a:p>
          <a:pPr algn="ctr"/>
          <a:endParaRPr lang="ru-RU" sz="1100" b="1" baseline="0"/>
        </a:p>
        <a:p>
          <a:pPr algn="ctr"/>
          <a:endParaRPr lang="ru-RU" sz="1100" b="1"/>
        </a:p>
      </xdr:txBody>
    </xdr:sp>
    <xdr:clientData/>
  </xdr:twoCellAnchor>
</xdr:wsDr>
</file>

<file path=xl/drawings/drawing11.xml><?xml version="1.0" encoding="utf-8"?>
<xdr:wsDr xmlns:xdr="http://schemas.openxmlformats.org/drawingml/2006/spreadsheetDrawing" xmlns:a="http://schemas.openxmlformats.org/drawingml/2006/main">
  <xdr:twoCellAnchor>
    <xdr:from>
      <xdr:col>1</xdr:col>
      <xdr:colOff>1</xdr:colOff>
      <xdr:row>1</xdr:row>
      <xdr:rowOff>0</xdr:rowOff>
    </xdr:from>
    <xdr:to>
      <xdr:col>1</xdr:col>
      <xdr:colOff>1447801</xdr:colOff>
      <xdr:row>2</xdr:row>
      <xdr:rowOff>38100</xdr:rowOff>
    </xdr:to>
    <xdr:sp macro="" textlink="">
      <xdr:nvSpPr>
        <xdr:cNvPr id="3" name="Скругленный прямоугольник 2">
          <a:hlinkClick xmlns:r="http://schemas.openxmlformats.org/officeDocument/2006/relationships" r:id="rId1"/>
        </xdr:cNvPr>
        <xdr:cNvSpPr/>
      </xdr:nvSpPr>
      <xdr:spPr>
        <a:xfrm>
          <a:off x="66676" y="190500"/>
          <a:ext cx="1447800" cy="219075"/>
        </a:xfrm>
        <a:prstGeom prst="roundRect">
          <a:avLst/>
        </a:prstGeom>
        <a:solidFill>
          <a:srgbClr val="FFC000"/>
        </a:solidFill>
      </xdr:spPr>
      <xdr:style>
        <a:lnRef idx="1">
          <a:schemeClr val="dk1"/>
        </a:lnRef>
        <a:fillRef idx="2">
          <a:schemeClr val="dk1"/>
        </a:fillRef>
        <a:effectRef idx="1">
          <a:schemeClr val="dk1"/>
        </a:effectRef>
        <a:fontRef idx="minor">
          <a:schemeClr val="dk1"/>
        </a:fontRef>
      </xdr:style>
      <xdr:txBody>
        <a:bodyPr vertOverflow="clip" rtlCol="0" anchor="ctr"/>
        <a:lstStyle/>
        <a:p>
          <a:pPr algn="ctr"/>
          <a:r>
            <a:rPr lang="ru-RU" sz="1100" b="1"/>
            <a:t>К оглавлению</a:t>
          </a:r>
        </a:p>
        <a:p>
          <a:pPr algn="ctr"/>
          <a:endParaRPr lang="ru-RU" sz="1100" b="1" baseline="0"/>
        </a:p>
        <a:p>
          <a:pPr algn="ctr"/>
          <a:endParaRPr lang="ru-RU" sz="1100" b="1"/>
        </a:p>
      </xdr:txBody>
    </xdr:sp>
    <xdr:clientData/>
  </xdr:twoCellAnchor>
  <xdr:twoCellAnchor editAs="oneCell">
    <xdr:from>
      <xdr:col>5</xdr:col>
      <xdr:colOff>334241</xdr:colOff>
      <xdr:row>6</xdr:row>
      <xdr:rowOff>330778</xdr:rowOff>
    </xdr:from>
    <xdr:to>
      <xdr:col>9</xdr:col>
      <xdr:colOff>330723</xdr:colOff>
      <xdr:row>12</xdr:row>
      <xdr:rowOff>311729</xdr:rowOff>
    </xdr:to>
    <xdr:pic>
      <xdr:nvPicPr>
        <xdr:cNvPr id="2" name="Рисунок 1"/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6109855" y="1724892"/>
          <a:ext cx="2516277" cy="2422814"/>
        </a:xfrm>
        <a:prstGeom prst="rect">
          <a:avLst/>
        </a:prstGeom>
      </xdr:spPr>
    </xdr:pic>
    <xdr:clientData/>
  </xdr:twoCellAnchor>
</xdr:wsDr>
</file>

<file path=xl/drawings/drawing12.xml><?xml version="1.0" encoding="utf-8"?>
<xdr:wsDr xmlns:xdr="http://schemas.openxmlformats.org/drawingml/2006/spreadsheetDrawing" xmlns:a="http://schemas.openxmlformats.org/drawingml/2006/main">
  <xdr:oneCellAnchor>
    <xdr:from>
      <xdr:col>3</xdr:col>
      <xdr:colOff>295274</xdr:colOff>
      <xdr:row>59</xdr:row>
      <xdr:rowOff>114300</xdr:rowOff>
    </xdr:from>
    <xdr:ext cx="2124075" cy="2124075"/>
    <xdr:pic>
      <xdr:nvPicPr>
        <xdr:cNvPr id="6" name="Рисунок 5"/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8048624" y="11353800"/>
          <a:ext cx="2124075" cy="2124075"/>
        </a:xfrm>
        <a:prstGeom prst="rect">
          <a:avLst/>
        </a:prstGeom>
      </xdr:spPr>
    </xdr:pic>
    <xdr:clientData/>
  </xdr:oneCellAnchor>
  <xdr:oneCellAnchor>
    <xdr:from>
      <xdr:col>4</xdr:col>
      <xdr:colOff>342899</xdr:colOff>
      <xdr:row>73</xdr:row>
      <xdr:rowOff>38101</xdr:rowOff>
    </xdr:from>
    <xdr:ext cx="514349" cy="514349"/>
    <xdr:pic>
      <xdr:nvPicPr>
        <xdr:cNvPr id="7" name="Рисунок 6"/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8705849" y="13944601"/>
          <a:ext cx="514349" cy="514349"/>
        </a:xfrm>
        <a:prstGeom prst="rect">
          <a:avLst/>
        </a:prstGeom>
      </xdr:spPr>
    </xdr:pic>
    <xdr:clientData/>
  </xdr:oneCellAnchor>
  <xdr:twoCellAnchor>
    <xdr:from>
      <xdr:col>0</xdr:col>
      <xdr:colOff>0</xdr:colOff>
      <xdr:row>0</xdr:row>
      <xdr:rowOff>0</xdr:rowOff>
    </xdr:from>
    <xdr:to>
      <xdr:col>1</xdr:col>
      <xdr:colOff>211916</xdr:colOff>
      <xdr:row>1</xdr:row>
      <xdr:rowOff>47625</xdr:rowOff>
    </xdr:to>
    <xdr:sp macro="" textlink="">
      <xdr:nvSpPr>
        <xdr:cNvPr id="8" name="Скругленный прямоугольник 7">
          <a:hlinkClick xmlns:r="http://schemas.openxmlformats.org/officeDocument/2006/relationships" r:id="rId3"/>
        </xdr:cNvPr>
        <xdr:cNvSpPr/>
      </xdr:nvSpPr>
      <xdr:spPr>
        <a:xfrm>
          <a:off x="0" y="0"/>
          <a:ext cx="1478741" cy="238125"/>
        </a:xfrm>
        <a:prstGeom prst="roundRect">
          <a:avLst/>
        </a:prstGeom>
        <a:solidFill>
          <a:srgbClr val="FFC000"/>
        </a:solidFill>
      </xdr:spPr>
      <xdr:style>
        <a:lnRef idx="1">
          <a:schemeClr val="dk1"/>
        </a:lnRef>
        <a:fillRef idx="2">
          <a:schemeClr val="dk1"/>
        </a:fillRef>
        <a:effectRef idx="1">
          <a:schemeClr val="dk1"/>
        </a:effectRef>
        <a:fontRef idx="minor">
          <a:schemeClr val="dk1"/>
        </a:fontRef>
      </xdr:style>
      <xdr:txBody>
        <a:bodyPr vertOverflow="clip" rtlCol="0" anchor="ctr"/>
        <a:lstStyle/>
        <a:p>
          <a:pPr algn="ctr"/>
          <a:r>
            <a:rPr lang="ru-RU" sz="1100" b="1"/>
            <a:t>К оглавлению</a:t>
          </a:r>
        </a:p>
        <a:p>
          <a:pPr algn="ctr"/>
          <a:endParaRPr lang="ru-RU" sz="1100" b="1" baseline="0"/>
        </a:p>
        <a:p>
          <a:pPr algn="ctr"/>
          <a:endParaRPr lang="ru-RU" sz="1100" b="1"/>
        </a:p>
      </xdr:txBody>
    </xdr:sp>
    <xdr:clientData/>
  </xdr:twoCellAnchor>
  <xdr:twoCellAnchor>
    <xdr:from>
      <xdr:col>1</xdr:col>
      <xdr:colOff>390525</xdr:colOff>
      <xdr:row>0</xdr:row>
      <xdr:rowOff>19050</xdr:rowOff>
    </xdr:from>
    <xdr:to>
      <xdr:col>1</xdr:col>
      <xdr:colOff>2548620</xdr:colOff>
      <xdr:row>1</xdr:row>
      <xdr:rowOff>145399</xdr:rowOff>
    </xdr:to>
    <xdr:pic>
      <xdr:nvPicPr>
        <xdr:cNvPr id="9" name="Picture"/>
        <xdr:cNvPicPr preferRelativeResize="0"/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1657350" y="19050"/>
          <a:ext cx="2158095" cy="316849"/>
        </a:xfrm>
        <a:prstGeom prst="rect">
          <a:avLst/>
        </a:prstGeom>
      </xdr:spPr>
    </xdr:pic>
    <xdr:clientData/>
  </xdr:twoCellAnchor>
  <xdr:twoCellAnchor editAs="oneCell">
    <xdr:from>
      <xdr:col>3</xdr:col>
      <xdr:colOff>0</xdr:colOff>
      <xdr:row>46</xdr:row>
      <xdr:rowOff>0</xdr:rowOff>
    </xdr:from>
    <xdr:to>
      <xdr:col>3</xdr:col>
      <xdr:colOff>304800</xdr:colOff>
      <xdr:row>47</xdr:row>
      <xdr:rowOff>114300</xdr:rowOff>
    </xdr:to>
    <xdr:sp macro="" textlink="">
      <xdr:nvSpPr>
        <xdr:cNvPr id="23556" name="AutoShape 4" descr="https://vandjord.com/upload/resize_cache/webp/iblock/465/eritdfdsz7lrl650ob9mnt71seiq7is2/Picture2.1.webp"/>
        <xdr:cNvSpPr>
          <a:spLocks noChangeAspect="1" noChangeArrowheads="1"/>
        </xdr:cNvSpPr>
      </xdr:nvSpPr>
      <xdr:spPr bwMode="auto">
        <a:xfrm>
          <a:off x="8353425" y="9525000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twoCellAnchor editAs="oneCell">
    <xdr:from>
      <xdr:col>4</xdr:col>
      <xdr:colOff>316895</xdr:colOff>
      <xdr:row>44</xdr:row>
      <xdr:rowOff>66675</xdr:rowOff>
    </xdr:from>
    <xdr:to>
      <xdr:col>5</xdr:col>
      <xdr:colOff>276225</xdr:colOff>
      <xdr:row>48</xdr:row>
      <xdr:rowOff>161925</xdr:rowOff>
    </xdr:to>
    <xdr:pic>
      <xdr:nvPicPr>
        <xdr:cNvPr id="10" name="Рисунок 9"/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8679845" y="8448675"/>
          <a:ext cx="568930" cy="857250"/>
        </a:xfrm>
        <a:prstGeom prst="rect">
          <a:avLst/>
        </a:prstGeom>
      </xdr:spPr>
    </xdr:pic>
    <xdr:clientData/>
  </xdr:twoCellAnchor>
  <xdr:twoCellAnchor editAs="oneCell">
    <xdr:from>
      <xdr:col>4</xdr:col>
      <xdr:colOff>352426</xdr:colOff>
      <xdr:row>50</xdr:row>
      <xdr:rowOff>54289</xdr:rowOff>
    </xdr:from>
    <xdr:to>
      <xdr:col>5</xdr:col>
      <xdr:colOff>363341</xdr:colOff>
      <xdr:row>56</xdr:row>
      <xdr:rowOff>161925</xdr:rowOff>
    </xdr:to>
    <xdr:pic>
      <xdr:nvPicPr>
        <xdr:cNvPr id="15" name="Рисунок 14"/>
        <xdr:cNvPicPr>
          <a:picLocks noChangeAspect="1" noChangeArrowheads="1"/>
        </xdr:cNvPicPr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715376" y="9579289"/>
          <a:ext cx="620515" cy="125063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4</xdr:col>
      <xdr:colOff>115476</xdr:colOff>
      <xdr:row>75</xdr:row>
      <xdr:rowOff>85726</xdr:rowOff>
    </xdr:from>
    <xdr:to>
      <xdr:col>5</xdr:col>
      <xdr:colOff>406198</xdr:colOff>
      <xdr:row>79</xdr:row>
      <xdr:rowOff>104775</xdr:rowOff>
    </xdr:to>
    <xdr:pic>
      <xdr:nvPicPr>
        <xdr:cNvPr id="11" name="Рисунок 10"/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8478426" y="14801851"/>
          <a:ext cx="900322" cy="781049"/>
        </a:xfrm>
        <a:prstGeom prst="rect">
          <a:avLst/>
        </a:prstGeom>
      </xdr:spPr>
    </xdr:pic>
    <xdr:clientData/>
  </xdr:twoCellAnchor>
  <xdr:twoCellAnchor editAs="oneCell">
    <xdr:from>
      <xdr:col>4</xdr:col>
      <xdr:colOff>60358</xdr:colOff>
      <xdr:row>7</xdr:row>
      <xdr:rowOff>152402</xdr:rowOff>
    </xdr:from>
    <xdr:to>
      <xdr:col>5</xdr:col>
      <xdr:colOff>524817</xdr:colOff>
      <xdr:row>18</xdr:row>
      <xdr:rowOff>66676</xdr:rowOff>
    </xdr:to>
    <xdr:pic>
      <xdr:nvPicPr>
        <xdr:cNvPr id="20" name="Рисунок 19"/>
        <xdr:cNvPicPr>
          <a:picLocks noChangeAspect="1" noChangeArrowheads="1"/>
        </xdr:cNvPicPr>
      </xdr:nvPicPr>
      <xdr:blipFill>
        <a:blip xmlns:r="http://schemas.openxmlformats.org/officeDocument/2006/relationships" r:embed="rId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423308" y="1485902"/>
          <a:ext cx="1074059" cy="200977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3</xdr:col>
      <xdr:colOff>323850</xdr:colOff>
      <xdr:row>21</xdr:row>
      <xdr:rowOff>76199</xdr:rowOff>
    </xdr:from>
    <xdr:to>
      <xdr:col>6</xdr:col>
      <xdr:colOff>234912</xdr:colOff>
      <xdr:row>33</xdr:row>
      <xdr:rowOff>170560</xdr:rowOff>
    </xdr:to>
    <xdr:pic>
      <xdr:nvPicPr>
        <xdr:cNvPr id="12" name="Рисунок 11"/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8077200" y="4076699"/>
          <a:ext cx="1739862" cy="2380361"/>
        </a:xfrm>
        <a:prstGeom prst="rect">
          <a:avLst/>
        </a:prstGeom>
      </xdr:spPr>
    </xdr:pic>
    <xdr:clientData/>
  </xdr:twoCellAnchor>
  <xdr:twoCellAnchor editAs="oneCell">
    <xdr:from>
      <xdr:col>4</xdr:col>
      <xdr:colOff>135201</xdr:colOff>
      <xdr:row>36</xdr:row>
      <xdr:rowOff>19050</xdr:rowOff>
    </xdr:from>
    <xdr:to>
      <xdr:col>5</xdr:col>
      <xdr:colOff>553427</xdr:colOff>
      <xdr:row>42</xdr:row>
      <xdr:rowOff>38100</xdr:rowOff>
    </xdr:to>
    <xdr:pic>
      <xdr:nvPicPr>
        <xdr:cNvPr id="13" name="Рисунок 12"/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8498151" y="6877050"/>
          <a:ext cx="1027826" cy="1162050"/>
        </a:xfrm>
        <a:prstGeom prst="rect">
          <a:avLst/>
        </a:prstGeom>
      </xdr:spPr>
    </xdr:pic>
    <xdr:clientData/>
  </xdr:twoCellAnchor>
  <xdr:twoCellAnchor>
    <xdr:from>
      <xdr:col>4</xdr:col>
      <xdr:colOff>552450</xdr:colOff>
      <xdr:row>98</xdr:row>
      <xdr:rowOff>66675</xdr:rowOff>
    </xdr:from>
    <xdr:to>
      <xdr:col>7</xdr:col>
      <xdr:colOff>1439779</xdr:colOff>
      <xdr:row>103</xdr:row>
      <xdr:rowOff>38100</xdr:rowOff>
    </xdr:to>
    <xdr:pic>
      <xdr:nvPicPr>
        <xdr:cNvPr id="14" name="Picture"/>
        <xdr:cNvPicPr preferRelativeResize="0"/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9191625" y="19735800"/>
          <a:ext cx="2716129" cy="923925"/>
        </a:xfrm>
        <a:prstGeom prst="rect">
          <a:avLst/>
        </a:prstGeom>
      </xdr:spPr>
    </xdr:pic>
    <xdr:clientData/>
  </xdr:twoCellAnchor>
</xdr:wsDr>
</file>

<file path=xl/drawings/drawing13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19050</xdr:colOff>
      <xdr:row>1</xdr:row>
      <xdr:rowOff>104775</xdr:rowOff>
    </xdr:from>
    <xdr:to>
      <xdr:col>1</xdr:col>
      <xdr:colOff>230966</xdr:colOff>
      <xdr:row>2</xdr:row>
      <xdr:rowOff>152400</xdr:rowOff>
    </xdr:to>
    <xdr:sp macro="" textlink="">
      <xdr:nvSpPr>
        <xdr:cNvPr id="8" name="Скругленный прямоугольник 7">
          <a:hlinkClick xmlns:r="http://schemas.openxmlformats.org/officeDocument/2006/relationships" r:id="rId1"/>
        </xdr:cNvPr>
        <xdr:cNvSpPr/>
      </xdr:nvSpPr>
      <xdr:spPr>
        <a:xfrm>
          <a:off x="19050" y="295275"/>
          <a:ext cx="1478741" cy="238125"/>
        </a:xfrm>
        <a:prstGeom prst="roundRect">
          <a:avLst/>
        </a:prstGeom>
        <a:solidFill>
          <a:srgbClr val="FFC000"/>
        </a:solidFill>
      </xdr:spPr>
      <xdr:style>
        <a:lnRef idx="1">
          <a:schemeClr val="dk1"/>
        </a:lnRef>
        <a:fillRef idx="2">
          <a:schemeClr val="dk1"/>
        </a:fillRef>
        <a:effectRef idx="1">
          <a:schemeClr val="dk1"/>
        </a:effectRef>
        <a:fontRef idx="minor">
          <a:schemeClr val="dk1"/>
        </a:fontRef>
      </xdr:style>
      <xdr:txBody>
        <a:bodyPr vertOverflow="clip" rtlCol="0" anchor="ctr"/>
        <a:lstStyle/>
        <a:p>
          <a:pPr algn="ctr"/>
          <a:r>
            <a:rPr lang="ru-RU" sz="1100" b="1"/>
            <a:t>К оглавлению</a:t>
          </a:r>
        </a:p>
        <a:p>
          <a:pPr algn="ctr"/>
          <a:endParaRPr lang="ru-RU" sz="1100" b="1" baseline="0"/>
        </a:p>
        <a:p>
          <a:pPr algn="ctr"/>
          <a:endParaRPr lang="ru-RU" sz="1100" b="1"/>
        </a:p>
      </xdr:txBody>
    </xdr:sp>
    <xdr:clientData/>
  </xdr:twoCellAnchor>
  <xdr:twoCellAnchor editAs="oneCell">
    <xdr:from>
      <xdr:col>3</xdr:col>
      <xdr:colOff>114300</xdr:colOff>
      <xdr:row>20</xdr:row>
      <xdr:rowOff>104775</xdr:rowOff>
    </xdr:from>
    <xdr:to>
      <xdr:col>8</xdr:col>
      <xdr:colOff>205235</xdr:colOff>
      <xdr:row>32</xdr:row>
      <xdr:rowOff>38100</xdr:rowOff>
    </xdr:to>
    <xdr:pic>
      <xdr:nvPicPr>
        <xdr:cNvPr id="9" name="Рисунок 8" descr="https://cms.media.wilo.com/dcipicpfinder/wilo48636/1168960/wilo48636_5.png"/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544050" y="3914775"/>
          <a:ext cx="3138935" cy="22193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4</xdr:col>
      <xdr:colOff>192770</xdr:colOff>
      <xdr:row>48</xdr:row>
      <xdr:rowOff>24991</xdr:rowOff>
    </xdr:from>
    <xdr:to>
      <xdr:col>7</xdr:col>
      <xdr:colOff>95250</xdr:colOff>
      <xdr:row>54</xdr:row>
      <xdr:rowOff>107157</xdr:rowOff>
    </xdr:to>
    <xdr:pic>
      <xdr:nvPicPr>
        <xdr:cNvPr id="10" name="Рисунок 9" descr="https://cms.media.wilo.com/dcipicpfinder/wilo191964/2205613/wilo191964_5.png"/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217833" y="9168991"/>
          <a:ext cx="1724136" cy="122516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3</xdr:col>
      <xdr:colOff>385763</xdr:colOff>
      <xdr:row>66</xdr:row>
      <xdr:rowOff>171701</xdr:rowOff>
    </xdr:from>
    <xdr:to>
      <xdr:col>8</xdr:col>
      <xdr:colOff>207168</xdr:colOff>
      <xdr:row>88</xdr:row>
      <xdr:rowOff>35718</xdr:rowOff>
    </xdr:to>
    <xdr:pic>
      <xdr:nvPicPr>
        <xdr:cNvPr id="11" name="Рисунок 10" descr="https://cms.media.wilo.com/dcipicpfinder/wilo23317/1525955/wilo23317_5.png"/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803607" y="12744701"/>
          <a:ext cx="2857499" cy="405501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168208</xdr:colOff>
      <xdr:row>99</xdr:row>
      <xdr:rowOff>104775</xdr:rowOff>
    </xdr:from>
    <xdr:to>
      <xdr:col>6</xdr:col>
      <xdr:colOff>241527</xdr:colOff>
      <xdr:row>104</xdr:row>
      <xdr:rowOff>119062</xdr:rowOff>
    </xdr:to>
    <xdr:pic>
      <xdr:nvPicPr>
        <xdr:cNvPr id="12" name="Рисунок 11" descr="https://cms.media.wilo.com/dcipicpfinder/wilo107570/1167718/wilo107570_3.png"/>
        <xdr:cNvPicPr>
          <a:picLocks noChangeAspect="1" noChangeArrowheads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800489" y="18964275"/>
          <a:ext cx="680538" cy="96678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157299</xdr:colOff>
      <xdr:row>105</xdr:row>
      <xdr:rowOff>92871</xdr:rowOff>
    </xdr:from>
    <xdr:to>
      <xdr:col>6</xdr:col>
      <xdr:colOff>333375</xdr:colOff>
      <xdr:row>110</xdr:row>
      <xdr:rowOff>127920</xdr:rowOff>
    </xdr:to>
    <xdr:pic>
      <xdr:nvPicPr>
        <xdr:cNvPr id="13" name="Рисунок 12" descr="https://cms.media.wilo.com/dcipicpfinder/wilo303398/3970597/wilo303398_5.png"/>
        <xdr:cNvPicPr>
          <a:picLocks noChangeAspect="1" noChangeArrowheads="1"/>
        </xdr:cNvPicPr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789580" y="20095371"/>
          <a:ext cx="783295" cy="98754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4</xdr:col>
      <xdr:colOff>129599</xdr:colOff>
      <xdr:row>115</xdr:row>
      <xdr:rowOff>50006</xdr:rowOff>
    </xdr:from>
    <xdr:to>
      <xdr:col>7</xdr:col>
      <xdr:colOff>135232</xdr:colOff>
      <xdr:row>129</xdr:row>
      <xdr:rowOff>135731</xdr:rowOff>
    </xdr:to>
    <xdr:pic>
      <xdr:nvPicPr>
        <xdr:cNvPr id="14" name="Рисунок 13" descr="https://cms.media.wilo.com/dcipicpfinder/wilo182805/3493331/wilo182805_5.png"/>
        <xdr:cNvPicPr>
          <a:picLocks noChangeAspect="1" noChangeArrowheads="1"/>
        </xdr:cNvPicPr>
      </xdr:nvPicPr>
      <xdr:blipFill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154662" y="21957506"/>
          <a:ext cx="1827289" cy="27527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4</xdr:col>
      <xdr:colOff>457191</xdr:colOff>
      <xdr:row>135</xdr:row>
      <xdr:rowOff>126206</xdr:rowOff>
    </xdr:from>
    <xdr:to>
      <xdr:col>7</xdr:col>
      <xdr:colOff>114599</xdr:colOff>
      <xdr:row>142</xdr:row>
      <xdr:rowOff>59531</xdr:rowOff>
    </xdr:to>
    <xdr:pic>
      <xdr:nvPicPr>
        <xdr:cNvPr id="15" name="Рисунок 14" descr="https://cms.media.wilo.com/dcipicpfinder/wilo182394/1550114/wilo182394_5.png"/>
        <xdr:cNvPicPr>
          <a:picLocks noChangeAspect="1" noChangeArrowheads="1"/>
        </xdr:cNvPicPr>
      </xdr:nvPicPr>
      <xdr:blipFill>
        <a:blip xmlns:r="http://schemas.openxmlformats.org/officeDocument/2006/relationships" r:embed="rId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482254" y="25843706"/>
          <a:ext cx="1479064" cy="12668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9</xdr:col>
      <xdr:colOff>357188</xdr:colOff>
      <xdr:row>2</xdr:row>
      <xdr:rowOff>0</xdr:rowOff>
    </xdr:from>
    <xdr:to>
      <xdr:col>13</xdr:col>
      <xdr:colOff>309563</xdr:colOff>
      <xdr:row>8</xdr:row>
      <xdr:rowOff>19050</xdr:rowOff>
    </xdr:to>
    <xdr:pic>
      <xdr:nvPicPr>
        <xdr:cNvPr id="17" name="Рисунок 2" descr="Wilo_logo.png"/>
        <xdr:cNvPicPr>
          <a:picLocks noChangeAspect="1" noChangeArrowheads="1"/>
        </xdr:cNvPicPr>
      </xdr:nvPicPr>
      <xdr:blipFill>
        <a:blip xmlns:r="http://schemas.openxmlformats.org/officeDocument/2006/relationships" r:embed="rId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418344" y="381000"/>
          <a:ext cx="2381250" cy="11620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4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0</xdr:colOff>
      <xdr:row>1</xdr:row>
      <xdr:rowOff>0</xdr:rowOff>
    </xdr:from>
    <xdr:to>
      <xdr:col>0</xdr:col>
      <xdr:colOff>1478741</xdr:colOff>
      <xdr:row>2</xdr:row>
      <xdr:rowOff>47625</xdr:rowOff>
    </xdr:to>
    <xdr:sp macro="" textlink="">
      <xdr:nvSpPr>
        <xdr:cNvPr id="2" name="Скругленный прямоугольник 1">
          <a:hlinkClick xmlns:r="http://schemas.openxmlformats.org/officeDocument/2006/relationships" r:id="rId1"/>
        </xdr:cNvPr>
        <xdr:cNvSpPr/>
      </xdr:nvSpPr>
      <xdr:spPr>
        <a:xfrm>
          <a:off x="0" y="190500"/>
          <a:ext cx="1478741" cy="238125"/>
        </a:xfrm>
        <a:prstGeom prst="roundRect">
          <a:avLst/>
        </a:prstGeom>
        <a:solidFill>
          <a:srgbClr val="FFC000"/>
        </a:solidFill>
      </xdr:spPr>
      <xdr:style>
        <a:lnRef idx="1">
          <a:schemeClr val="dk1"/>
        </a:lnRef>
        <a:fillRef idx="2">
          <a:schemeClr val="dk1"/>
        </a:fillRef>
        <a:effectRef idx="1">
          <a:schemeClr val="dk1"/>
        </a:effectRef>
        <a:fontRef idx="minor">
          <a:schemeClr val="dk1"/>
        </a:fontRef>
      </xdr:style>
      <xdr:txBody>
        <a:bodyPr vertOverflow="clip" rtlCol="0" anchor="ctr"/>
        <a:lstStyle/>
        <a:p>
          <a:pPr algn="ctr"/>
          <a:r>
            <a:rPr lang="ru-RU" sz="1100" b="1"/>
            <a:t>К оглавлению</a:t>
          </a:r>
        </a:p>
        <a:p>
          <a:pPr algn="ctr"/>
          <a:endParaRPr lang="ru-RU" sz="1100" b="1" baseline="0"/>
        </a:p>
        <a:p>
          <a:pPr algn="ctr"/>
          <a:endParaRPr lang="ru-RU" sz="1100" b="1"/>
        </a:p>
      </xdr:txBody>
    </xdr:sp>
    <xdr:clientData/>
  </xdr:twoCellAnchor>
  <xdr:twoCellAnchor>
    <xdr:from>
      <xdr:col>0</xdr:col>
      <xdr:colOff>0</xdr:colOff>
      <xdr:row>1</xdr:row>
      <xdr:rowOff>0</xdr:rowOff>
    </xdr:from>
    <xdr:to>
      <xdr:col>0</xdr:col>
      <xdr:colOff>1478741</xdr:colOff>
      <xdr:row>2</xdr:row>
      <xdr:rowOff>47625</xdr:rowOff>
    </xdr:to>
    <xdr:sp macro="" textlink="">
      <xdr:nvSpPr>
        <xdr:cNvPr id="3" name="Скругленный прямоугольник 2">
          <a:hlinkClick xmlns:r="http://schemas.openxmlformats.org/officeDocument/2006/relationships" r:id="rId1"/>
        </xdr:cNvPr>
        <xdr:cNvSpPr/>
      </xdr:nvSpPr>
      <xdr:spPr>
        <a:xfrm>
          <a:off x="0" y="190500"/>
          <a:ext cx="1478741" cy="238125"/>
        </a:xfrm>
        <a:prstGeom prst="roundRect">
          <a:avLst/>
        </a:prstGeom>
        <a:solidFill>
          <a:srgbClr val="FFC000"/>
        </a:solidFill>
      </xdr:spPr>
      <xdr:style>
        <a:lnRef idx="1">
          <a:schemeClr val="dk1"/>
        </a:lnRef>
        <a:fillRef idx="2">
          <a:schemeClr val="dk1"/>
        </a:fillRef>
        <a:effectRef idx="1">
          <a:schemeClr val="dk1"/>
        </a:effectRef>
        <a:fontRef idx="minor">
          <a:schemeClr val="dk1"/>
        </a:fontRef>
      </xdr:style>
      <xdr:txBody>
        <a:bodyPr vertOverflow="clip" rtlCol="0" anchor="ctr"/>
        <a:lstStyle/>
        <a:p>
          <a:pPr algn="ctr"/>
          <a:r>
            <a:rPr lang="ru-RU" sz="1100" b="1"/>
            <a:t>К оглавлению</a:t>
          </a:r>
        </a:p>
        <a:p>
          <a:pPr algn="ctr"/>
          <a:endParaRPr lang="ru-RU" sz="1100" b="1" baseline="0"/>
        </a:p>
        <a:p>
          <a:pPr algn="ctr"/>
          <a:endParaRPr lang="ru-RU" sz="1100" b="1"/>
        </a:p>
      </xdr:txBody>
    </xdr:sp>
    <xdr:clientData/>
  </xdr:twoCellAnchor>
  <xdr:twoCellAnchor editAs="oneCell">
    <xdr:from>
      <xdr:col>0</xdr:col>
      <xdr:colOff>304800</xdr:colOff>
      <xdr:row>7</xdr:row>
      <xdr:rowOff>142875</xdr:rowOff>
    </xdr:from>
    <xdr:to>
      <xdr:col>0</xdr:col>
      <xdr:colOff>2013351</xdr:colOff>
      <xdr:row>24</xdr:row>
      <xdr:rowOff>46889</xdr:rowOff>
    </xdr:to>
    <xdr:pic>
      <xdr:nvPicPr>
        <xdr:cNvPr id="4" name="Рисунок 3"/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304800" y="2238375"/>
          <a:ext cx="1708551" cy="3142514"/>
        </a:xfrm>
        <a:prstGeom prst="rect">
          <a:avLst/>
        </a:prstGeom>
      </xdr:spPr>
    </xdr:pic>
    <xdr:clientData/>
  </xdr:twoCellAnchor>
  <xdr:twoCellAnchor editAs="oneCell">
    <xdr:from>
      <xdr:col>0</xdr:col>
      <xdr:colOff>180975</xdr:colOff>
      <xdr:row>27</xdr:row>
      <xdr:rowOff>0</xdr:rowOff>
    </xdr:from>
    <xdr:to>
      <xdr:col>0</xdr:col>
      <xdr:colOff>2231076</xdr:colOff>
      <xdr:row>33</xdr:row>
      <xdr:rowOff>56269</xdr:rowOff>
    </xdr:to>
    <xdr:pic>
      <xdr:nvPicPr>
        <xdr:cNvPr id="5" name="Рисунок 4"/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180975" y="8372475"/>
          <a:ext cx="2050101" cy="1199269"/>
        </a:xfrm>
        <a:prstGeom prst="rect">
          <a:avLst/>
        </a:prstGeom>
      </xdr:spPr>
    </xdr:pic>
    <xdr:clientData/>
  </xdr:twoCellAnchor>
  <xdr:twoCellAnchor editAs="oneCell">
    <xdr:from>
      <xdr:col>0</xdr:col>
      <xdr:colOff>142876</xdr:colOff>
      <xdr:row>48</xdr:row>
      <xdr:rowOff>180974</xdr:rowOff>
    </xdr:from>
    <xdr:to>
      <xdr:col>0</xdr:col>
      <xdr:colOff>2273238</xdr:colOff>
      <xdr:row>58</xdr:row>
      <xdr:rowOff>160845</xdr:rowOff>
    </xdr:to>
    <xdr:pic>
      <xdr:nvPicPr>
        <xdr:cNvPr id="6" name="Рисунок 5"/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142876" y="11610974"/>
          <a:ext cx="2130362" cy="1884871"/>
        </a:xfrm>
        <a:prstGeom prst="rect">
          <a:avLst/>
        </a:prstGeom>
      </xdr:spPr>
    </xdr:pic>
    <xdr:clientData/>
  </xdr:twoCellAnchor>
</xdr:wsDr>
</file>

<file path=xl/drawings/drawing15.xml><?xml version="1.0" encoding="utf-8"?>
<xdr:wsDr xmlns:xdr="http://schemas.openxmlformats.org/drawingml/2006/spreadsheetDrawing" xmlns:a="http://schemas.openxmlformats.org/drawingml/2006/main">
  <xdr:twoCellAnchor editAs="oneCell">
    <xdr:from>
      <xdr:col>20</xdr:col>
      <xdr:colOff>531727</xdr:colOff>
      <xdr:row>38</xdr:row>
      <xdr:rowOff>142875</xdr:rowOff>
    </xdr:from>
    <xdr:to>
      <xdr:col>23</xdr:col>
      <xdr:colOff>423535</xdr:colOff>
      <xdr:row>48</xdr:row>
      <xdr:rowOff>133350</xdr:rowOff>
    </xdr:to>
    <xdr:pic>
      <xdr:nvPicPr>
        <xdr:cNvPr id="2" name="Рисунок 1" descr="Морозоустойчивые электроприводы с металлическим корпусом AR11E.LT">
          <a:extLst>
            <a:ext uri="{FF2B5EF4-FFF2-40B4-BE49-F238E27FC236}">
              <a16:creationId xmlns:a16="http://schemas.microsoft.com/office/drawing/2014/main" id="{36EC9E2F-DC39-C21E-00BE-64245F7B115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1323552" y="8610600"/>
          <a:ext cx="1720608" cy="16097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15</xdr:col>
      <xdr:colOff>219075</xdr:colOff>
      <xdr:row>66</xdr:row>
      <xdr:rowOff>85725</xdr:rowOff>
    </xdr:from>
    <xdr:to>
      <xdr:col>16</xdr:col>
      <xdr:colOff>332690</xdr:colOff>
      <xdr:row>70</xdr:row>
      <xdr:rowOff>95250</xdr:rowOff>
    </xdr:to>
    <xdr:pic>
      <xdr:nvPicPr>
        <xdr:cNvPr id="3" name="Рисунок 2">
          <a:extLst>
            <a:ext uri="{FF2B5EF4-FFF2-40B4-BE49-F238E27FC236}">
              <a16:creationId xmlns:a16="http://schemas.microsoft.com/office/drawing/2014/main" id="{D00F4FCC-FAB4-4D10-8D1F-EB32B8D50175}"/>
            </a:ext>
          </a:extLst>
        </xdr:cNvPr>
        <xdr:cNvPicPr/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962900" y="13668375"/>
          <a:ext cx="723215" cy="657225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15</xdr:col>
      <xdr:colOff>171451</xdr:colOff>
      <xdr:row>74</xdr:row>
      <xdr:rowOff>21314</xdr:rowOff>
    </xdr:from>
    <xdr:to>
      <xdr:col>16</xdr:col>
      <xdr:colOff>371154</xdr:colOff>
      <xdr:row>79</xdr:row>
      <xdr:rowOff>19050</xdr:rowOff>
    </xdr:to>
    <xdr:pic>
      <xdr:nvPicPr>
        <xdr:cNvPr id="4" name="Рисунок 3">
          <a:extLst>
            <a:ext uri="{FF2B5EF4-FFF2-40B4-BE49-F238E27FC236}">
              <a16:creationId xmlns:a16="http://schemas.microsoft.com/office/drawing/2014/main" id="{C9F0D4D7-FF28-4BEC-A145-529FB4CEED86}"/>
            </a:ext>
          </a:extLst>
        </xdr:cNvPr>
        <xdr:cNvPicPr/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915276" y="15251789"/>
          <a:ext cx="809303" cy="807361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20</xdr:col>
      <xdr:colOff>400050</xdr:colOff>
      <xdr:row>13</xdr:row>
      <xdr:rowOff>47625</xdr:rowOff>
    </xdr:from>
    <xdr:to>
      <xdr:col>23</xdr:col>
      <xdr:colOff>320903</xdr:colOff>
      <xdr:row>21</xdr:row>
      <xdr:rowOff>57150</xdr:rowOff>
    </xdr:to>
    <xdr:pic>
      <xdr:nvPicPr>
        <xdr:cNvPr id="5" name="Рисунок 4">
          <a:extLst>
            <a:ext uri="{FF2B5EF4-FFF2-40B4-BE49-F238E27FC236}">
              <a16:creationId xmlns:a16="http://schemas.microsoft.com/office/drawing/2014/main" id="{72F45D47-846E-4FA9-AF3F-1F7B6324CC9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1191875" y="3381375"/>
          <a:ext cx="1749653" cy="13049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drawings/drawing16.xml><?xml version="1.0" encoding="utf-8"?>
<xdr:wsDr xmlns:xdr="http://schemas.openxmlformats.org/drawingml/2006/spreadsheetDrawing" xmlns:a="http://schemas.openxmlformats.org/drawingml/2006/main">
  <xdr:twoCellAnchor editAs="oneCell">
    <xdr:from>
      <xdr:col>9</xdr:col>
      <xdr:colOff>66676</xdr:colOff>
      <xdr:row>11</xdr:row>
      <xdr:rowOff>152401</xdr:rowOff>
    </xdr:from>
    <xdr:to>
      <xdr:col>12</xdr:col>
      <xdr:colOff>497458</xdr:colOff>
      <xdr:row>22</xdr:row>
      <xdr:rowOff>9526</xdr:rowOff>
    </xdr:to>
    <xdr:pic>
      <xdr:nvPicPr>
        <xdr:cNvPr id="2" name="Рисунок 1">
          <a:extLst>
            <a:ext uri="{FF2B5EF4-FFF2-40B4-BE49-F238E27FC236}">
              <a16:creationId xmlns:a16="http://schemas.microsoft.com/office/drawing/2014/main" id="{1DD844DA-AC56-4DD1-A8C5-171085967D8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553076" y="2695576"/>
          <a:ext cx="2259582" cy="18669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drawings/drawing17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0</xdr:colOff>
      <xdr:row>1</xdr:row>
      <xdr:rowOff>33617</xdr:rowOff>
    </xdr:from>
    <xdr:to>
      <xdr:col>0</xdr:col>
      <xdr:colOff>917761</xdr:colOff>
      <xdr:row>2</xdr:row>
      <xdr:rowOff>133350</xdr:rowOff>
    </xdr:to>
    <xdr:sp macro="" textlink="">
      <xdr:nvSpPr>
        <xdr:cNvPr id="4" name="Скругленный прямоугольник 3">
          <a:hlinkClick xmlns:r="http://schemas.openxmlformats.org/officeDocument/2006/relationships" r:id="rId1"/>
        </xdr:cNvPr>
        <xdr:cNvSpPr/>
      </xdr:nvSpPr>
      <xdr:spPr>
        <a:xfrm>
          <a:off x="0" y="224117"/>
          <a:ext cx="917761" cy="290233"/>
        </a:xfrm>
        <a:prstGeom prst="roundRect">
          <a:avLst/>
        </a:prstGeom>
        <a:solidFill>
          <a:srgbClr val="FFC000"/>
        </a:solidFill>
      </xdr:spPr>
      <xdr:style>
        <a:lnRef idx="1">
          <a:schemeClr val="dk1"/>
        </a:lnRef>
        <a:fillRef idx="2">
          <a:schemeClr val="dk1"/>
        </a:fillRef>
        <a:effectRef idx="1">
          <a:schemeClr val="dk1"/>
        </a:effectRef>
        <a:fontRef idx="minor">
          <a:schemeClr val="dk1"/>
        </a:fontRef>
      </xdr:style>
      <xdr:txBody>
        <a:bodyPr vertOverflow="clip" rtlCol="0" anchor="ctr"/>
        <a:lstStyle/>
        <a:p>
          <a:pPr algn="ctr"/>
          <a:r>
            <a:rPr lang="ru-RU" sz="1100" b="1"/>
            <a:t>К оглавлению</a:t>
          </a:r>
        </a:p>
        <a:p>
          <a:pPr algn="ctr"/>
          <a:endParaRPr lang="ru-RU" sz="1100" b="1" baseline="0"/>
        </a:p>
        <a:p>
          <a:pPr algn="ctr"/>
          <a:endParaRPr lang="ru-RU" sz="1100" b="1"/>
        </a:p>
      </xdr:txBody>
    </xdr:sp>
    <xdr:clientData/>
  </xdr:twoCellAnchor>
  <xdr:twoCellAnchor>
    <xdr:from>
      <xdr:col>0</xdr:col>
      <xdr:colOff>0</xdr:colOff>
      <xdr:row>1</xdr:row>
      <xdr:rowOff>33617</xdr:rowOff>
    </xdr:from>
    <xdr:to>
      <xdr:col>1</xdr:col>
      <xdr:colOff>550333</xdr:colOff>
      <xdr:row>2</xdr:row>
      <xdr:rowOff>133350</xdr:rowOff>
    </xdr:to>
    <xdr:sp macro="" textlink="">
      <xdr:nvSpPr>
        <xdr:cNvPr id="5" name="Скругленный прямоугольник 4">
          <a:hlinkClick xmlns:r="http://schemas.openxmlformats.org/officeDocument/2006/relationships" r:id="rId1"/>
        </xdr:cNvPr>
        <xdr:cNvSpPr/>
      </xdr:nvSpPr>
      <xdr:spPr>
        <a:xfrm>
          <a:off x="0" y="224117"/>
          <a:ext cx="1874308" cy="290233"/>
        </a:xfrm>
        <a:prstGeom prst="roundRect">
          <a:avLst/>
        </a:prstGeom>
        <a:solidFill>
          <a:srgbClr val="FFC000"/>
        </a:solidFill>
      </xdr:spPr>
      <xdr:style>
        <a:lnRef idx="1">
          <a:schemeClr val="dk1"/>
        </a:lnRef>
        <a:fillRef idx="2">
          <a:schemeClr val="dk1"/>
        </a:fillRef>
        <a:effectRef idx="1">
          <a:schemeClr val="dk1"/>
        </a:effectRef>
        <a:fontRef idx="minor">
          <a:schemeClr val="dk1"/>
        </a:fontRef>
      </xdr:style>
      <xdr:txBody>
        <a:bodyPr vertOverflow="clip" rtlCol="0" anchor="ctr"/>
        <a:lstStyle/>
        <a:p>
          <a:pPr algn="ctr"/>
          <a:r>
            <a:rPr lang="ru-RU" sz="1100" b="1"/>
            <a:t>К оглавлению</a:t>
          </a:r>
        </a:p>
        <a:p>
          <a:pPr algn="ctr"/>
          <a:endParaRPr lang="ru-RU" sz="1100" b="1" baseline="0"/>
        </a:p>
        <a:p>
          <a:pPr algn="ctr"/>
          <a:endParaRPr lang="ru-RU" sz="1100" b="1"/>
        </a:p>
      </xdr:txBody>
    </xdr:sp>
    <xdr:clientData/>
  </xdr:twoCellAnchor>
</xdr:wsDr>
</file>

<file path=xl/drawings/drawing18.xml><?xml version="1.0" encoding="utf-8"?>
<xdr:wsDr xmlns:xdr="http://schemas.openxmlformats.org/drawingml/2006/spreadsheetDrawing" xmlns:a="http://schemas.openxmlformats.org/drawingml/2006/main">
  <xdr:twoCellAnchor editAs="oneCell">
    <xdr:from>
      <xdr:col>5</xdr:col>
      <xdr:colOff>190279</xdr:colOff>
      <xdr:row>10</xdr:row>
      <xdr:rowOff>123825</xdr:rowOff>
    </xdr:from>
    <xdr:to>
      <xdr:col>7</xdr:col>
      <xdr:colOff>380521</xdr:colOff>
      <xdr:row>17</xdr:row>
      <xdr:rowOff>85725</xdr:rowOff>
    </xdr:to>
    <xdr:pic>
      <xdr:nvPicPr>
        <xdr:cNvPr id="2" name="Рисунок 1"/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0143904" y="1819275"/>
          <a:ext cx="1371342" cy="1095375"/>
        </a:xfrm>
        <a:prstGeom prst="rect">
          <a:avLst/>
        </a:prstGeom>
      </xdr:spPr>
    </xdr:pic>
    <xdr:clientData/>
  </xdr:twoCellAnchor>
  <xdr:twoCellAnchor editAs="oneCell">
    <xdr:from>
      <xdr:col>5</xdr:col>
      <xdr:colOff>207380</xdr:colOff>
      <xdr:row>20</xdr:row>
      <xdr:rowOff>1</xdr:rowOff>
    </xdr:from>
    <xdr:to>
      <xdr:col>7</xdr:col>
      <xdr:colOff>411781</xdr:colOff>
      <xdr:row>27</xdr:row>
      <xdr:rowOff>66676</xdr:rowOff>
    </xdr:to>
    <xdr:pic>
      <xdr:nvPicPr>
        <xdr:cNvPr id="3" name="Рисунок 2"/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0161005" y="3314701"/>
          <a:ext cx="1385501" cy="1200150"/>
        </a:xfrm>
        <a:prstGeom prst="rect">
          <a:avLst/>
        </a:prstGeom>
      </xdr:spPr>
    </xdr:pic>
    <xdr:clientData/>
  </xdr:twoCellAnchor>
  <xdr:twoCellAnchor editAs="oneCell">
    <xdr:from>
      <xdr:col>5</xdr:col>
      <xdr:colOff>73957</xdr:colOff>
      <xdr:row>37</xdr:row>
      <xdr:rowOff>57151</xdr:rowOff>
    </xdr:from>
    <xdr:to>
      <xdr:col>7</xdr:col>
      <xdr:colOff>513974</xdr:colOff>
      <xdr:row>51</xdr:row>
      <xdr:rowOff>152400</xdr:rowOff>
    </xdr:to>
    <xdr:pic>
      <xdr:nvPicPr>
        <xdr:cNvPr id="4" name="Рисунок 3"/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10027582" y="6124576"/>
          <a:ext cx="1621117" cy="2362199"/>
        </a:xfrm>
        <a:prstGeom prst="rect">
          <a:avLst/>
        </a:prstGeom>
      </xdr:spPr>
    </xdr:pic>
    <xdr:clientData/>
  </xdr:twoCellAnchor>
  <xdr:twoCellAnchor editAs="oneCell">
    <xdr:from>
      <xdr:col>5</xdr:col>
      <xdr:colOff>283504</xdr:colOff>
      <xdr:row>62</xdr:row>
      <xdr:rowOff>152399</xdr:rowOff>
    </xdr:from>
    <xdr:to>
      <xdr:col>7</xdr:col>
      <xdr:colOff>343729</xdr:colOff>
      <xdr:row>72</xdr:row>
      <xdr:rowOff>0</xdr:rowOff>
    </xdr:to>
    <xdr:pic>
      <xdr:nvPicPr>
        <xdr:cNvPr id="5" name="Рисунок 4"/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10237129" y="10267949"/>
          <a:ext cx="1241325" cy="1466851"/>
        </a:xfrm>
        <a:prstGeom prst="rect">
          <a:avLst/>
        </a:prstGeom>
      </xdr:spPr>
    </xdr:pic>
    <xdr:clientData/>
  </xdr:twoCellAnchor>
  <xdr:twoCellAnchor editAs="oneCell">
    <xdr:from>
      <xdr:col>5</xdr:col>
      <xdr:colOff>258345</xdr:colOff>
      <xdr:row>76</xdr:row>
      <xdr:rowOff>0</xdr:rowOff>
    </xdr:from>
    <xdr:to>
      <xdr:col>7</xdr:col>
      <xdr:colOff>344099</xdr:colOff>
      <xdr:row>84</xdr:row>
      <xdr:rowOff>66675</xdr:rowOff>
    </xdr:to>
    <xdr:pic>
      <xdr:nvPicPr>
        <xdr:cNvPr id="6" name="Рисунок 5"/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10211970" y="12382500"/>
          <a:ext cx="1266854" cy="1362075"/>
        </a:xfrm>
        <a:prstGeom prst="rect">
          <a:avLst/>
        </a:prstGeom>
      </xdr:spPr>
    </xdr:pic>
    <xdr:clientData/>
  </xdr:twoCellAnchor>
  <xdr:twoCellAnchor editAs="oneCell">
    <xdr:from>
      <xdr:col>5</xdr:col>
      <xdr:colOff>445496</xdr:colOff>
      <xdr:row>86</xdr:row>
      <xdr:rowOff>104775</xdr:rowOff>
    </xdr:from>
    <xdr:to>
      <xdr:col>7</xdr:col>
      <xdr:colOff>148289</xdr:colOff>
      <xdr:row>94</xdr:row>
      <xdr:rowOff>75793</xdr:rowOff>
    </xdr:to>
    <xdr:pic>
      <xdr:nvPicPr>
        <xdr:cNvPr id="7" name="Рисунок 6"/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10399121" y="14106525"/>
          <a:ext cx="883893" cy="1266418"/>
        </a:xfrm>
        <a:prstGeom prst="rect">
          <a:avLst/>
        </a:prstGeom>
      </xdr:spPr>
    </xdr:pic>
    <xdr:clientData/>
  </xdr:twoCellAnchor>
  <xdr:twoCellAnchor editAs="oneCell">
    <xdr:from>
      <xdr:col>5</xdr:col>
      <xdr:colOff>577835</xdr:colOff>
      <xdr:row>96</xdr:row>
      <xdr:rowOff>95250</xdr:rowOff>
    </xdr:from>
    <xdr:to>
      <xdr:col>7</xdr:col>
      <xdr:colOff>44654</xdr:colOff>
      <xdr:row>102</xdr:row>
      <xdr:rowOff>85726</xdr:rowOff>
    </xdr:to>
    <xdr:pic>
      <xdr:nvPicPr>
        <xdr:cNvPr id="8" name="Рисунок 7"/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10531460" y="15716250"/>
          <a:ext cx="647919" cy="962026"/>
        </a:xfrm>
        <a:prstGeom prst="rect">
          <a:avLst/>
        </a:prstGeom>
      </xdr:spPr>
    </xdr:pic>
    <xdr:clientData/>
  </xdr:twoCellAnchor>
  <xdr:twoCellAnchor editAs="oneCell">
    <xdr:from>
      <xdr:col>5</xdr:col>
      <xdr:colOff>275361</xdr:colOff>
      <xdr:row>107</xdr:row>
      <xdr:rowOff>76200</xdr:rowOff>
    </xdr:from>
    <xdr:to>
      <xdr:col>7</xdr:col>
      <xdr:colOff>371474</xdr:colOff>
      <xdr:row>115</xdr:row>
      <xdr:rowOff>39672</xdr:rowOff>
    </xdr:to>
    <xdr:pic>
      <xdr:nvPicPr>
        <xdr:cNvPr id="9" name="Рисунок 8"/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10228986" y="17478375"/>
          <a:ext cx="1277213" cy="1258872"/>
        </a:xfrm>
        <a:prstGeom prst="rect">
          <a:avLst/>
        </a:prstGeom>
      </xdr:spPr>
    </xdr:pic>
    <xdr:clientData/>
  </xdr:twoCellAnchor>
  <xdr:twoCellAnchor editAs="oneCell">
    <xdr:from>
      <xdr:col>5</xdr:col>
      <xdr:colOff>418813</xdr:colOff>
      <xdr:row>119</xdr:row>
      <xdr:rowOff>133351</xdr:rowOff>
    </xdr:from>
    <xdr:to>
      <xdr:col>7</xdr:col>
      <xdr:colOff>209549</xdr:colOff>
      <xdr:row>126</xdr:row>
      <xdr:rowOff>123826</xdr:rowOff>
    </xdr:to>
    <xdr:pic>
      <xdr:nvPicPr>
        <xdr:cNvPr id="10" name="Рисунок 9"/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10372438" y="19478626"/>
          <a:ext cx="971836" cy="1123950"/>
        </a:xfrm>
        <a:prstGeom prst="rect">
          <a:avLst/>
        </a:prstGeom>
      </xdr:spPr>
    </xdr:pic>
    <xdr:clientData/>
  </xdr:twoCellAnchor>
  <xdr:twoCellAnchor>
    <xdr:from>
      <xdr:col>1</xdr:col>
      <xdr:colOff>0</xdr:colOff>
      <xdr:row>1</xdr:row>
      <xdr:rowOff>33617</xdr:rowOff>
    </xdr:from>
    <xdr:to>
      <xdr:col>1</xdr:col>
      <xdr:colOff>917761</xdr:colOff>
      <xdr:row>2</xdr:row>
      <xdr:rowOff>133350</xdr:rowOff>
    </xdr:to>
    <xdr:sp macro="" textlink="">
      <xdr:nvSpPr>
        <xdr:cNvPr id="13" name="Скругленный прямоугольник 12">
          <a:hlinkClick xmlns:r="http://schemas.openxmlformats.org/officeDocument/2006/relationships" r:id="rId10"/>
        </xdr:cNvPr>
        <xdr:cNvSpPr/>
      </xdr:nvSpPr>
      <xdr:spPr>
        <a:xfrm>
          <a:off x="0" y="224117"/>
          <a:ext cx="917761" cy="290233"/>
        </a:xfrm>
        <a:prstGeom prst="roundRect">
          <a:avLst/>
        </a:prstGeom>
        <a:solidFill>
          <a:srgbClr val="FFC000"/>
        </a:solidFill>
      </xdr:spPr>
      <xdr:style>
        <a:lnRef idx="1">
          <a:schemeClr val="dk1"/>
        </a:lnRef>
        <a:fillRef idx="2">
          <a:schemeClr val="dk1"/>
        </a:fillRef>
        <a:effectRef idx="1">
          <a:schemeClr val="dk1"/>
        </a:effectRef>
        <a:fontRef idx="minor">
          <a:schemeClr val="dk1"/>
        </a:fontRef>
      </xdr:style>
      <xdr:txBody>
        <a:bodyPr vertOverflow="clip" rtlCol="0" anchor="ctr"/>
        <a:lstStyle/>
        <a:p>
          <a:pPr algn="ctr"/>
          <a:r>
            <a:rPr lang="ru-RU" sz="1100" b="1"/>
            <a:t>К оглавлению</a:t>
          </a:r>
        </a:p>
        <a:p>
          <a:pPr algn="ctr"/>
          <a:endParaRPr lang="ru-RU" sz="1100" b="1" baseline="0"/>
        </a:p>
        <a:p>
          <a:pPr algn="ctr"/>
          <a:endParaRPr lang="ru-RU" sz="1100" b="1"/>
        </a:p>
      </xdr:txBody>
    </xdr:sp>
    <xdr:clientData/>
  </xdr:twoCellAnchor>
  <xdr:twoCellAnchor>
    <xdr:from>
      <xdr:col>1</xdr:col>
      <xdr:colOff>0</xdr:colOff>
      <xdr:row>1</xdr:row>
      <xdr:rowOff>38100</xdr:rowOff>
    </xdr:from>
    <xdr:to>
      <xdr:col>1</xdr:col>
      <xdr:colOff>1781175</xdr:colOff>
      <xdr:row>2</xdr:row>
      <xdr:rowOff>133350</xdr:rowOff>
    </xdr:to>
    <xdr:sp macro="" textlink="">
      <xdr:nvSpPr>
        <xdr:cNvPr id="14" name="Скругленный прямоугольник 13">
          <a:hlinkClick xmlns:r="http://schemas.openxmlformats.org/officeDocument/2006/relationships" r:id="rId10"/>
        </xdr:cNvPr>
        <xdr:cNvSpPr/>
      </xdr:nvSpPr>
      <xdr:spPr>
        <a:xfrm>
          <a:off x="171450" y="228600"/>
          <a:ext cx="1781175" cy="285750"/>
        </a:xfrm>
        <a:prstGeom prst="roundRect">
          <a:avLst/>
        </a:prstGeom>
        <a:solidFill>
          <a:srgbClr val="FFC000"/>
        </a:solidFill>
      </xdr:spPr>
      <xdr:style>
        <a:lnRef idx="1">
          <a:schemeClr val="dk1"/>
        </a:lnRef>
        <a:fillRef idx="2">
          <a:schemeClr val="dk1"/>
        </a:fillRef>
        <a:effectRef idx="1">
          <a:schemeClr val="dk1"/>
        </a:effectRef>
        <a:fontRef idx="minor">
          <a:schemeClr val="dk1"/>
        </a:fontRef>
      </xdr:style>
      <xdr:txBody>
        <a:bodyPr vertOverflow="clip" rtlCol="0" anchor="ctr"/>
        <a:lstStyle/>
        <a:p>
          <a:pPr algn="ctr"/>
          <a:r>
            <a:rPr lang="ru-RU" sz="1100" b="1"/>
            <a:t>К оглавлению</a:t>
          </a:r>
        </a:p>
        <a:p>
          <a:pPr algn="ctr"/>
          <a:endParaRPr lang="ru-RU" sz="1100" b="1" baseline="0"/>
        </a:p>
        <a:p>
          <a:pPr algn="ctr"/>
          <a:endParaRPr lang="ru-RU" sz="1100" b="1"/>
        </a:p>
      </xdr:txBody>
    </xdr:sp>
    <xdr:clientData/>
  </xdr:twoCellAnchor>
</xdr:wsDr>
</file>

<file path=xl/drawings/drawing19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0</xdr:colOff>
      <xdr:row>1</xdr:row>
      <xdr:rowOff>33617</xdr:rowOff>
    </xdr:from>
    <xdr:to>
      <xdr:col>0</xdr:col>
      <xdr:colOff>917761</xdr:colOff>
      <xdr:row>2</xdr:row>
      <xdr:rowOff>133350</xdr:rowOff>
    </xdr:to>
    <xdr:sp macro="" textlink="">
      <xdr:nvSpPr>
        <xdr:cNvPr id="2" name="Скругленный прямоугольник 1">
          <a:hlinkClick xmlns:r="http://schemas.openxmlformats.org/officeDocument/2006/relationships" r:id="rId1"/>
        </xdr:cNvPr>
        <xdr:cNvSpPr/>
      </xdr:nvSpPr>
      <xdr:spPr>
        <a:xfrm>
          <a:off x="0" y="224117"/>
          <a:ext cx="917761" cy="290233"/>
        </a:xfrm>
        <a:prstGeom prst="roundRect">
          <a:avLst/>
        </a:prstGeom>
        <a:solidFill>
          <a:srgbClr val="FFC000"/>
        </a:solidFill>
      </xdr:spPr>
      <xdr:style>
        <a:lnRef idx="1">
          <a:schemeClr val="dk1"/>
        </a:lnRef>
        <a:fillRef idx="2">
          <a:schemeClr val="dk1"/>
        </a:fillRef>
        <a:effectRef idx="1">
          <a:schemeClr val="dk1"/>
        </a:effectRef>
        <a:fontRef idx="minor">
          <a:schemeClr val="dk1"/>
        </a:fontRef>
      </xdr:style>
      <xdr:txBody>
        <a:bodyPr vertOverflow="clip" rtlCol="0" anchor="ctr"/>
        <a:lstStyle/>
        <a:p>
          <a:pPr algn="ctr"/>
          <a:r>
            <a:rPr lang="ru-RU" sz="1100" b="1"/>
            <a:t>К оглавлению</a:t>
          </a:r>
        </a:p>
        <a:p>
          <a:pPr algn="ctr"/>
          <a:endParaRPr lang="ru-RU" sz="1100" b="1" baseline="0"/>
        </a:p>
        <a:p>
          <a:pPr algn="ctr"/>
          <a:endParaRPr lang="ru-RU" sz="1100" b="1"/>
        </a:p>
      </xdr:txBody>
    </xdr:sp>
    <xdr:clientData/>
  </xdr:twoCellAnchor>
  <xdr:twoCellAnchor>
    <xdr:from>
      <xdr:col>0</xdr:col>
      <xdr:colOff>0</xdr:colOff>
      <xdr:row>1</xdr:row>
      <xdr:rowOff>33617</xdr:rowOff>
    </xdr:from>
    <xdr:to>
      <xdr:col>1</xdr:col>
      <xdr:colOff>550333</xdr:colOff>
      <xdr:row>2</xdr:row>
      <xdr:rowOff>133350</xdr:rowOff>
    </xdr:to>
    <xdr:sp macro="" textlink="">
      <xdr:nvSpPr>
        <xdr:cNvPr id="3" name="Скругленный прямоугольник 2">
          <a:hlinkClick xmlns:r="http://schemas.openxmlformats.org/officeDocument/2006/relationships" r:id="rId1"/>
        </xdr:cNvPr>
        <xdr:cNvSpPr/>
      </xdr:nvSpPr>
      <xdr:spPr>
        <a:xfrm>
          <a:off x="0" y="224117"/>
          <a:ext cx="1874308" cy="290233"/>
        </a:xfrm>
        <a:prstGeom prst="roundRect">
          <a:avLst/>
        </a:prstGeom>
        <a:solidFill>
          <a:srgbClr val="FFC000"/>
        </a:solidFill>
      </xdr:spPr>
      <xdr:style>
        <a:lnRef idx="1">
          <a:schemeClr val="dk1"/>
        </a:lnRef>
        <a:fillRef idx="2">
          <a:schemeClr val="dk1"/>
        </a:fillRef>
        <a:effectRef idx="1">
          <a:schemeClr val="dk1"/>
        </a:effectRef>
        <a:fontRef idx="minor">
          <a:schemeClr val="dk1"/>
        </a:fontRef>
      </xdr:style>
      <xdr:txBody>
        <a:bodyPr vertOverflow="clip" rtlCol="0" anchor="ctr"/>
        <a:lstStyle/>
        <a:p>
          <a:pPr algn="ctr"/>
          <a:r>
            <a:rPr lang="ru-RU" sz="1100" b="1"/>
            <a:t>К оглавлению</a:t>
          </a:r>
        </a:p>
        <a:p>
          <a:pPr algn="ctr"/>
          <a:endParaRPr lang="ru-RU" sz="1100" b="1" baseline="0"/>
        </a:p>
        <a:p>
          <a:pPr algn="ctr"/>
          <a:endParaRPr lang="ru-RU" sz="1100" b="1"/>
        </a:p>
      </xdr:txBody>
    </xdr:sp>
    <xdr:clientData/>
  </xdr:twoCellAnchor>
  <xdr:twoCellAnchor editAs="oneCell">
    <xdr:from>
      <xdr:col>4</xdr:col>
      <xdr:colOff>201083</xdr:colOff>
      <xdr:row>8</xdr:row>
      <xdr:rowOff>507999</xdr:rowOff>
    </xdr:from>
    <xdr:to>
      <xdr:col>9</xdr:col>
      <xdr:colOff>359028</xdr:colOff>
      <xdr:row>13</xdr:row>
      <xdr:rowOff>148167</xdr:rowOff>
    </xdr:to>
    <xdr:pic>
      <xdr:nvPicPr>
        <xdr:cNvPr id="4" name="Рисунок 3">
          <a:extLst>
            <a:ext uri="{FF2B5EF4-FFF2-40B4-BE49-F238E27FC236}">
              <a16:creationId xmlns:a16="http://schemas.microsoft.com/office/drawing/2014/main" id="{BC25F544-00AA-4C3E-BFDA-B82A5C9511D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096500" y="2603499"/>
          <a:ext cx="3227111" cy="2497668"/>
        </a:xfrm>
        <a:prstGeom prst="rect">
          <a:avLst/>
        </a:prstGeom>
        <a:ln>
          <a:noFill/>
        </a:ln>
        <a:effectLst>
          <a:outerShdw blurRad="292100" dist="139700" dir="2700000" algn="tl" rotWithShape="0">
            <a:srgbClr val="333333">
              <a:alpha val="65000"/>
            </a:srgbClr>
          </a:outerShdw>
        </a:effectLst>
      </xdr:spPr>
    </xdr:pic>
    <xdr:clientData/>
  </xdr:twoCellAnchor>
  <xdr:twoCellAnchor editAs="oneCell">
    <xdr:from>
      <xdr:col>4</xdr:col>
      <xdr:colOff>232833</xdr:colOff>
      <xdr:row>22</xdr:row>
      <xdr:rowOff>650877</xdr:rowOff>
    </xdr:from>
    <xdr:to>
      <xdr:col>9</xdr:col>
      <xdr:colOff>446510</xdr:colOff>
      <xdr:row>24</xdr:row>
      <xdr:rowOff>762001</xdr:rowOff>
    </xdr:to>
    <xdr:pic>
      <xdr:nvPicPr>
        <xdr:cNvPr id="5" name="Рисунок 4">
          <a:extLst>
            <a:ext uri="{FF2B5EF4-FFF2-40B4-BE49-F238E27FC236}">
              <a16:creationId xmlns:a16="http://schemas.microsoft.com/office/drawing/2014/main" id="{C2123C9D-2DA6-4FCA-9A24-D4D596497CA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10138833" y="10366377"/>
          <a:ext cx="3229927" cy="1825624"/>
        </a:xfrm>
        <a:prstGeom prst="rect">
          <a:avLst/>
        </a:prstGeom>
        <a:solidFill>
          <a:srgbClr val="FFFFFF">
            <a:shade val="85000"/>
          </a:srgbClr>
        </a:solidFill>
        <a:ln w="889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 editAs="oneCell">
    <xdr:from>
      <xdr:col>10</xdr:col>
      <xdr:colOff>77539</xdr:colOff>
      <xdr:row>20</xdr:row>
      <xdr:rowOff>460375</xdr:rowOff>
    </xdr:from>
    <xdr:to>
      <xdr:col>16</xdr:col>
      <xdr:colOff>545390</xdr:colOff>
      <xdr:row>26</xdr:row>
      <xdr:rowOff>317500</xdr:rowOff>
    </xdr:to>
    <xdr:pic>
      <xdr:nvPicPr>
        <xdr:cNvPr id="7" name="Рисунок 6"/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13603039" y="8651875"/>
          <a:ext cx="4087351" cy="5000625"/>
        </a:xfrm>
        <a:prstGeom prst="rect">
          <a:avLst/>
        </a:prstGeom>
      </xdr:spPr>
    </xdr:pic>
    <xdr:clientData/>
  </xdr:twoCellAnchor>
  <xdr:twoCellAnchor editAs="oneCell">
    <xdr:from>
      <xdr:col>10</xdr:col>
      <xdr:colOff>116019</xdr:colOff>
      <xdr:row>7</xdr:row>
      <xdr:rowOff>151573</xdr:rowOff>
    </xdr:from>
    <xdr:to>
      <xdr:col>16</xdr:col>
      <xdr:colOff>529167</xdr:colOff>
      <xdr:row>15</xdr:row>
      <xdr:rowOff>439513</xdr:rowOff>
    </xdr:to>
    <xdr:pic>
      <xdr:nvPicPr>
        <xdr:cNvPr id="8" name="Рисунок 7"/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13694436" y="1675573"/>
          <a:ext cx="4096148" cy="4859940"/>
        </a:xfrm>
        <a:prstGeom prst="rect">
          <a:avLst/>
        </a:prstGeom>
      </xdr:spPr>
    </xdr:pic>
    <xdr:clientData/>
  </xdr:twoCellAnchor>
</xdr:wsDr>
</file>

<file path=xl/drawings/drawing20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473448</xdr:colOff>
      <xdr:row>12</xdr:row>
      <xdr:rowOff>125962</xdr:rowOff>
    </xdr:from>
    <xdr:to>
      <xdr:col>0</xdr:col>
      <xdr:colOff>1104900</xdr:colOff>
      <xdr:row>16</xdr:row>
      <xdr:rowOff>65266</xdr:rowOff>
    </xdr:to>
    <xdr:pic>
      <xdr:nvPicPr>
        <xdr:cNvPr id="2" name="Рисунок 1">
          <a:extLst>
            <a:ext uri="{FF2B5EF4-FFF2-40B4-BE49-F238E27FC236}">
              <a16:creationId xmlns:a16="http://schemas.microsoft.com/office/drawing/2014/main" id="{B2523789-BE06-4206-96C7-68E7FBC86196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print">
          <a:clrChange>
            <a:clrFrom>
              <a:srgbClr val="000000">
                <a:alpha val="0"/>
              </a:srgbClr>
            </a:clrFrom>
            <a:clrTo>
              <a:srgbClr val="000000">
                <a:alpha val="0"/>
              </a:srgbClr>
            </a:clrTo>
          </a:clrChange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473448" y="3078712"/>
          <a:ext cx="631452" cy="701304"/>
        </a:xfrm>
        <a:prstGeom prst="rect">
          <a:avLst/>
        </a:prstGeom>
      </xdr:spPr>
    </xdr:pic>
    <xdr:clientData/>
  </xdr:twoCellAnchor>
  <xdr:twoCellAnchor editAs="oneCell">
    <xdr:from>
      <xdr:col>0</xdr:col>
      <xdr:colOff>507813</xdr:colOff>
      <xdr:row>8</xdr:row>
      <xdr:rowOff>9525</xdr:rowOff>
    </xdr:from>
    <xdr:to>
      <xdr:col>0</xdr:col>
      <xdr:colOff>1166717</xdr:colOff>
      <xdr:row>12</xdr:row>
      <xdr:rowOff>47286</xdr:rowOff>
    </xdr:to>
    <xdr:pic>
      <xdr:nvPicPr>
        <xdr:cNvPr id="3" name="Picture 2" descr="Инструкции по подключению Схема подключения !">
          <a:extLst>
            <a:ext uri="{FF2B5EF4-FFF2-40B4-BE49-F238E27FC236}">
              <a16:creationId xmlns:a16="http://schemas.microsoft.com/office/drawing/2014/main" id="{8DFE06C2-3171-44B4-BF6B-96BB3CBD081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clrChange>
            <a:clrFrom>
              <a:srgbClr val="FEFEFE"/>
            </a:clrFrom>
            <a:clrTo>
              <a:srgbClr val="FEFEFE">
                <a:alpha val="0"/>
              </a:srgbClr>
            </a:clrTo>
          </a:clrChange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07813" y="2200275"/>
          <a:ext cx="658904" cy="79976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257174</xdr:colOff>
      <xdr:row>26</xdr:row>
      <xdr:rowOff>83484</xdr:rowOff>
    </xdr:from>
    <xdr:to>
      <xdr:col>0</xdr:col>
      <xdr:colOff>775199</xdr:colOff>
      <xdr:row>29</xdr:row>
      <xdr:rowOff>89734</xdr:rowOff>
    </xdr:to>
    <xdr:pic>
      <xdr:nvPicPr>
        <xdr:cNvPr id="4" name="Рисунок 3">
          <a:extLst>
            <a:ext uri="{FF2B5EF4-FFF2-40B4-BE49-F238E27FC236}">
              <a16:creationId xmlns:a16="http://schemas.microsoft.com/office/drawing/2014/main" id="{9631AE56-3441-4484-9D0C-97D70DE92F5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print">
          <a:clrChange>
            <a:clrFrom>
              <a:srgbClr val="000000">
                <a:alpha val="0"/>
              </a:srgbClr>
            </a:clrFrom>
            <a:clrTo>
              <a:srgbClr val="000000">
                <a:alpha val="0"/>
              </a:srgbClr>
            </a:clrTo>
          </a:clrChange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57174" y="6408084"/>
          <a:ext cx="518025" cy="577750"/>
        </a:xfrm>
        <a:prstGeom prst="rect">
          <a:avLst/>
        </a:prstGeom>
      </xdr:spPr>
    </xdr:pic>
    <xdr:clientData/>
  </xdr:twoCellAnchor>
  <xdr:twoCellAnchor editAs="oneCell">
    <xdr:from>
      <xdr:col>0</xdr:col>
      <xdr:colOff>457760</xdr:colOff>
      <xdr:row>37</xdr:row>
      <xdr:rowOff>47625</xdr:rowOff>
    </xdr:from>
    <xdr:to>
      <xdr:col>0</xdr:col>
      <xdr:colOff>1117957</xdr:colOff>
      <xdr:row>41</xdr:row>
      <xdr:rowOff>21938</xdr:rowOff>
    </xdr:to>
    <xdr:pic>
      <xdr:nvPicPr>
        <xdr:cNvPr id="5" name="Рисунок 4">
          <a:extLst>
            <a:ext uri="{FF2B5EF4-FFF2-40B4-BE49-F238E27FC236}">
              <a16:creationId xmlns:a16="http://schemas.microsoft.com/office/drawing/2014/main" id="{7257383E-F911-4191-8D27-A0E7EC8BE05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print">
          <a:clrChange>
            <a:clrFrom>
              <a:srgbClr val="000000">
                <a:alpha val="0"/>
              </a:srgbClr>
            </a:clrFrom>
            <a:clrTo>
              <a:srgbClr val="000000">
                <a:alpha val="0"/>
              </a:srgbClr>
            </a:clrTo>
          </a:clrChange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457760" y="8505825"/>
          <a:ext cx="660197" cy="736313"/>
        </a:xfrm>
        <a:prstGeom prst="rect">
          <a:avLst/>
        </a:prstGeom>
      </xdr:spPr>
    </xdr:pic>
    <xdr:clientData/>
  </xdr:twoCellAnchor>
  <xdr:twoCellAnchor editAs="oneCell">
    <xdr:from>
      <xdr:col>0</xdr:col>
      <xdr:colOff>861199</xdr:colOff>
      <xdr:row>26</xdr:row>
      <xdr:rowOff>95249</xdr:rowOff>
    </xdr:from>
    <xdr:to>
      <xdr:col>0</xdr:col>
      <xdr:colOff>1199065</xdr:colOff>
      <xdr:row>29</xdr:row>
      <xdr:rowOff>150678</xdr:rowOff>
    </xdr:to>
    <xdr:pic>
      <xdr:nvPicPr>
        <xdr:cNvPr id="6" name="Picture 6">
          <a:extLst>
            <a:ext uri="{FF2B5EF4-FFF2-40B4-BE49-F238E27FC236}">
              <a16:creationId xmlns:a16="http://schemas.microsoft.com/office/drawing/2014/main" id="{AF32353D-000A-439E-B527-09605454E6CD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3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  <a:extLst>
            <a:ext uri="{28A0092B-C50C-407E-A947-70E740481C1C}">
              <a14:useLocalDpi xmlns:a14="http://schemas.microsoft.com/office/drawing/2010/main" val="0"/>
            </a:ext>
          </a:extLst>
        </a:blip>
        <a:srcRect l="23356" t="3745" r="22208" b="4170"/>
        <a:stretch/>
      </xdr:blipFill>
      <xdr:spPr bwMode="auto">
        <a:xfrm>
          <a:off x="861199" y="6419849"/>
          <a:ext cx="337866" cy="62692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509868</xdr:colOff>
      <xdr:row>32</xdr:row>
      <xdr:rowOff>123825</xdr:rowOff>
    </xdr:from>
    <xdr:to>
      <xdr:col>0</xdr:col>
      <xdr:colOff>1022888</xdr:colOff>
      <xdr:row>36</xdr:row>
      <xdr:rowOff>170382</xdr:rowOff>
    </xdr:to>
    <xdr:pic>
      <xdr:nvPicPr>
        <xdr:cNvPr id="7" name="Picture 4">
          <a:extLst>
            <a:ext uri="{FF2B5EF4-FFF2-40B4-BE49-F238E27FC236}">
              <a16:creationId xmlns:a16="http://schemas.microsoft.com/office/drawing/2014/main" id="{E60E9CDA-4735-492F-A7BC-BE8953D36C34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4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  <a:extLst>
            <a:ext uri="{28A0092B-C50C-407E-A947-70E740481C1C}">
              <a14:useLocalDpi xmlns:a14="http://schemas.microsoft.com/office/drawing/2010/main" val="0"/>
            </a:ext>
          </a:extLst>
        </a:blip>
        <a:srcRect l="20140" t="7914" r="19452" b="5236"/>
        <a:stretch/>
      </xdr:blipFill>
      <xdr:spPr bwMode="auto">
        <a:xfrm>
          <a:off x="509868" y="7629525"/>
          <a:ext cx="513020" cy="80855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538443</xdr:colOff>
      <xdr:row>22</xdr:row>
      <xdr:rowOff>114300</xdr:rowOff>
    </xdr:from>
    <xdr:to>
      <xdr:col>0</xdr:col>
      <xdr:colOff>1119222</xdr:colOff>
      <xdr:row>24</xdr:row>
      <xdr:rowOff>177324</xdr:rowOff>
    </xdr:to>
    <xdr:pic>
      <xdr:nvPicPr>
        <xdr:cNvPr id="9" name="Рисунок 8">
          <a:extLst>
            <a:ext uri="{FF2B5EF4-FFF2-40B4-BE49-F238E27FC236}">
              <a16:creationId xmlns:a16="http://schemas.microsoft.com/office/drawing/2014/main" id="{E44C0D10-2B46-405F-843C-2C97E7D57931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print">
          <a:clrChange>
            <a:clrFrom>
              <a:srgbClr val="000000">
                <a:alpha val="0"/>
              </a:srgbClr>
            </a:clrFrom>
            <a:clrTo>
              <a:srgbClr val="000000">
                <a:alpha val="0"/>
              </a:srgbClr>
            </a:clrTo>
          </a:clrChange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538443" y="5314950"/>
          <a:ext cx="580779" cy="653574"/>
        </a:xfrm>
        <a:prstGeom prst="rect">
          <a:avLst/>
        </a:prstGeom>
      </xdr:spPr>
    </xdr:pic>
    <xdr:clientData/>
  </xdr:twoCellAnchor>
  <xdr:twoCellAnchor editAs="oneCell">
    <xdr:from>
      <xdr:col>0</xdr:col>
      <xdr:colOff>534708</xdr:colOff>
      <xdr:row>19</xdr:row>
      <xdr:rowOff>103837</xdr:rowOff>
    </xdr:from>
    <xdr:to>
      <xdr:col>0</xdr:col>
      <xdr:colOff>1247775</xdr:colOff>
      <xdr:row>22</xdr:row>
      <xdr:rowOff>92670</xdr:rowOff>
    </xdr:to>
    <xdr:pic>
      <xdr:nvPicPr>
        <xdr:cNvPr id="10" name="Picture 2" descr="Инструкции по подключению Схема подключения !">
          <a:extLst>
            <a:ext uri="{FF2B5EF4-FFF2-40B4-BE49-F238E27FC236}">
              <a16:creationId xmlns:a16="http://schemas.microsoft.com/office/drawing/2014/main" id="{88464B47-AD22-4F3C-99FD-4C6DA3640BE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clrChange>
            <a:clrFrom>
              <a:srgbClr val="FEFEFE"/>
            </a:clrFrom>
            <a:clrTo>
              <a:srgbClr val="FEFEFE">
                <a:alpha val="0"/>
              </a:srgbClr>
            </a:clrTo>
          </a:clrChange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34708" y="4418662"/>
          <a:ext cx="713067" cy="87465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0</xdr:colOff>
      <xdr:row>1</xdr:row>
      <xdr:rowOff>0</xdr:rowOff>
    </xdr:from>
    <xdr:to>
      <xdr:col>0</xdr:col>
      <xdr:colOff>1478741</xdr:colOff>
      <xdr:row>2</xdr:row>
      <xdr:rowOff>47625</xdr:rowOff>
    </xdr:to>
    <xdr:sp macro="" textlink="">
      <xdr:nvSpPr>
        <xdr:cNvPr id="11" name="Скругленный прямоугольник 10">
          <a:hlinkClick xmlns:r="http://schemas.openxmlformats.org/officeDocument/2006/relationships" r:id="rId5"/>
        </xdr:cNvPr>
        <xdr:cNvSpPr/>
      </xdr:nvSpPr>
      <xdr:spPr>
        <a:xfrm>
          <a:off x="0" y="190500"/>
          <a:ext cx="1478741" cy="238125"/>
        </a:xfrm>
        <a:prstGeom prst="roundRect">
          <a:avLst/>
        </a:prstGeom>
        <a:solidFill>
          <a:srgbClr val="FFC000"/>
        </a:solidFill>
      </xdr:spPr>
      <xdr:style>
        <a:lnRef idx="1">
          <a:schemeClr val="dk1"/>
        </a:lnRef>
        <a:fillRef idx="2">
          <a:schemeClr val="dk1"/>
        </a:fillRef>
        <a:effectRef idx="1">
          <a:schemeClr val="dk1"/>
        </a:effectRef>
        <a:fontRef idx="minor">
          <a:schemeClr val="dk1"/>
        </a:fontRef>
      </xdr:style>
      <xdr:txBody>
        <a:bodyPr vertOverflow="clip" rtlCol="0" anchor="ctr"/>
        <a:lstStyle/>
        <a:p>
          <a:pPr algn="ctr"/>
          <a:r>
            <a:rPr lang="ru-RU" sz="1100" b="1"/>
            <a:t>К оглавлению</a:t>
          </a:r>
        </a:p>
        <a:p>
          <a:pPr algn="ctr"/>
          <a:endParaRPr lang="ru-RU" sz="1100" b="1" baseline="0"/>
        </a:p>
        <a:p>
          <a:pPr algn="ctr"/>
          <a:endParaRPr lang="ru-RU" sz="1100" b="1"/>
        </a:p>
      </xdr:txBody>
    </xdr:sp>
    <xdr:clientData/>
  </xdr:twoCellAnchor>
  <xdr:twoCellAnchor>
    <xdr:from>
      <xdr:col>0</xdr:col>
      <xdr:colOff>0</xdr:colOff>
      <xdr:row>1</xdr:row>
      <xdr:rowOff>0</xdr:rowOff>
    </xdr:from>
    <xdr:to>
      <xdr:col>0</xdr:col>
      <xdr:colOff>1478741</xdr:colOff>
      <xdr:row>2</xdr:row>
      <xdr:rowOff>47625</xdr:rowOff>
    </xdr:to>
    <xdr:sp macro="" textlink="">
      <xdr:nvSpPr>
        <xdr:cNvPr id="12" name="Скругленный прямоугольник 11">
          <a:hlinkClick xmlns:r="http://schemas.openxmlformats.org/officeDocument/2006/relationships" r:id="rId5"/>
        </xdr:cNvPr>
        <xdr:cNvSpPr/>
      </xdr:nvSpPr>
      <xdr:spPr>
        <a:xfrm>
          <a:off x="0" y="190500"/>
          <a:ext cx="1478741" cy="238125"/>
        </a:xfrm>
        <a:prstGeom prst="roundRect">
          <a:avLst/>
        </a:prstGeom>
        <a:solidFill>
          <a:srgbClr val="FFC000"/>
        </a:solidFill>
      </xdr:spPr>
      <xdr:style>
        <a:lnRef idx="1">
          <a:schemeClr val="dk1"/>
        </a:lnRef>
        <a:fillRef idx="2">
          <a:schemeClr val="dk1"/>
        </a:fillRef>
        <a:effectRef idx="1">
          <a:schemeClr val="dk1"/>
        </a:effectRef>
        <a:fontRef idx="minor">
          <a:schemeClr val="dk1"/>
        </a:fontRef>
      </xdr:style>
      <xdr:txBody>
        <a:bodyPr vertOverflow="clip" rtlCol="0" anchor="ctr"/>
        <a:lstStyle/>
        <a:p>
          <a:pPr algn="ctr"/>
          <a:r>
            <a:rPr lang="ru-RU" sz="1100" b="1"/>
            <a:t>К оглавлению</a:t>
          </a:r>
        </a:p>
        <a:p>
          <a:pPr algn="ctr"/>
          <a:endParaRPr lang="ru-RU" sz="1100" b="1" baseline="0"/>
        </a:p>
        <a:p>
          <a:pPr algn="ctr"/>
          <a:endParaRPr lang="ru-RU" sz="1100" b="1"/>
        </a:p>
      </xdr:txBody>
    </xdr:sp>
    <xdr:clientData/>
  </xdr:twoCellAnchor>
</xdr:wsDr>
</file>

<file path=xl/drawings/drawing21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342027</xdr:colOff>
      <xdr:row>9</xdr:row>
      <xdr:rowOff>2721</xdr:rowOff>
    </xdr:from>
    <xdr:to>
      <xdr:col>0</xdr:col>
      <xdr:colOff>1247406</xdr:colOff>
      <xdr:row>17</xdr:row>
      <xdr:rowOff>189985</xdr:rowOff>
    </xdr:to>
    <xdr:pic>
      <xdr:nvPicPr>
        <xdr:cNvPr id="2" name="Рисунок 1">
          <a:extLst>
            <a:ext uri="{FF2B5EF4-FFF2-40B4-BE49-F238E27FC236}">
              <a16:creationId xmlns:a16="http://schemas.microsoft.com/office/drawing/2014/main" id="{AEA11BE3-6CA3-4150-A661-5EDB5FB7BF29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342027" y="2136321"/>
          <a:ext cx="905379" cy="1711264"/>
        </a:xfrm>
        <a:prstGeom prst="rect">
          <a:avLst/>
        </a:prstGeom>
      </xdr:spPr>
    </xdr:pic>
    <xdr:clientData/>
  </xdr:twoCellAnchor>
  <xdr:twoCellAnchor editAs="oneCell">
    <xdr:from>
      <xdr:col>0</xdr:col>
      <xdr:colOff>481881</xdr:colOff>
      <xdr:row>22</xdr:row>
      <xdr:rowOff>62593</xdr:rowOff>
    </xdr:from>
    <xdr:to>
      <xdr:col>0</xdr:col>
      <xdr:colOff>1077825</xdr:colOff>
      <xdr:row>27</xdr:row>
      <xdr:rowOff>139301</xdr:rowOff>
    </xdr:to>
    <xdr:pic>
      <xdr:nvPicPr>
        <xdr:cNvPr id="3" name="Рисунок 2">
          <a:extLst>
            <a:ext uri="{FF2B5EF4-FFF2-40B4-BE49-F238E27FC236}">
              <a16:creationId xmlns:a16="http://schemas.microsoft.com/office/drawing/2014/main" id="{817BC05B-1FFC-4A1E-BFCC-C0DAD00C3911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481881" y="4729843"/>
          <a:ext cx="595944" cy="1029208"/>
        </a:xfrm>
        <a:prstGeom prst="rect">
          <a:avLst/>
        </a:prstGeom>
      </xdr:spPr>
    </xdr:pic>
    <xdr:clientData/>
  </xdr:twoCellAnchor>
  <xdr:twoCellAnchor editAs="oneCell">
    <xdr:from>
      <xdr:col>0</xdr:col>
      <xdr:colOff>219076</xdr:colOff>
      <xdr:row>55</xdr:row>
      <xdr:rowOff>116790</xdr:rowOff>
    </xdr:from>
    <xdr:to>
      <xdr:col>0</xdr:col>
      <xdr:colOff>752475</xdr:colOff>
      <xdr:row>57</xdr:row>
      <xdr:rowOff>162407</xdr:rowOff>
    </xdr:to>
    <xdr:pic>
      <xdr:nvPicPr>
        <xdr:cNvPr id="5" name="Рисунок 4">
          <a:extLst>
            <a:ext uri="{FF2B5EF4-FFF2-40B4-BE49-F238E27FC236}">
              <a16:creationId xmlns:a16="http://schemas.microsoft.com/office/drawing/2014/main" id="{68D03556-4138-4AD1-95C6-28369ADA68C8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19076" y="12042090"/>
          <a:ext cx="533399" cy="674267"/>
        </a:xfrm>
        <a:prstGeom prst="rect">
          <a:avLst/>
        </a:prstGeom>
      </xdr:spPr>
    </xdr:pic>
    <xdr:clientData/>
  </xdr:twoCellAnchor>
  <xdr:twoCellAnchor editAs="oneCell">
    <xdr:from>
      <xdr:col>0</xdr:col>
      <xdr:colOff>979763</xdr:colOff>
      <xdr:row>55</xdr:row>
      <xdr:rowOff>200024</xdr:rowOff>
    </xdr:from>
    <xdr:to>
      <xdr:col>0</xdr:col>
      <xdr:colOff>1345284</xdr:colOff>
      <xdr:row>57</xdr:row>
      <xdr:rowOff>165281</xdr:rowOff>
    </xdr:to>
    <xdr:pic>
      <xdr:nvPicPr>
        <xdr:cNvPr id="6" name="Picture 4">
          <a:extLst>
            <a:ext uri="{FF2B5EF4-FFF2-40B4-BE49-F238E27FC236}">
              <a16:creationId xmlns:a16="http://schemas.microsoft.com/office/drawing/2014/main" id="{5F62E5FB-DCCF-4C81-8AE5-F4CCCA97F72D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3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  <a:extLst>
            <a:ext uri="{28A0092B-C50C-407E-A947-70E740481C1C}">
              <a14:useLocalDpi xmlns:a14="http://schemas.microsoft.com/office/drawing/2010/main" val="0"/>
            </a:ext>
          </a:extLst>
        </a:blip>
        <a:srcRect l="20140" t="7914" r="19452" b="5236"/>
        <a:stretch/>
      </xdr:blipFill>
      <xdr:spPr bwMode="auto">
        <a:xfrm>
          <a:off x="979763" y="12125324"/>
          <a:ext cx="365521" cy="59390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474237</xdr:colOff>
      <xdr:row>62</xdr:row>
      <xdr:rowOff>11318</xdr:rowOff>
    </xdr:from>
    <xdr:to>
      <xdr:col>0</xdr:col>
      <xdr:colOff>1128713</xdr:colOff>
      <xdr:row>66</xdr:row>
      <xdr:rowOff>123825</xdr:rowOff>
    </xdr:to>
    <xdr:pic>
      <xdr:nvPicPr>
        <xdr:cNvPr id="7" name="Picture 2" descr="Электропривод прямоходный ST 0 | REGADA s.r.o.">
          <a:extLst>
            <a:ext uri="{FF2B5EF4-FFF2-40B4-BE49-F238E27FC236}">
              <a16:creationId xmlns:a16="http://schemas.microsoft.com/office/drawing/2014/main" id="{C84CAFC3-5DDC-48AA-8954-90E4D7A591D8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7695" r="24901"/>
        <a:stretch/>
      </xdr:blipFill>
      <xdr:spPr bwMode="auto">
        <a:xfrm>
          <a:off x="474237" y="13749730"/>
          <a:ext cx="654476" cy="123309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347663</xdr:colOff>
      <xdr:row>65</xdr:row>
      <xdr:rowOff>276226</xdr:rowOff>
    </xdr:from>
    <xdr:to>
      <xdr:col>0</xdr:col>
      <xdr:colOff>1243753</xdr:colOff>
      <xdr:row>70</xdr:row>
      <xdr:rowOff>58081</xdr:rowOff>
    </xdr:to>
    <xdr:pic>
      <xdr:nvPicPr>
        <xdr:cNvPr id="8" name="Рисунок 7">
          <a:extLst>
            <a:ext uri="{FF2B5EF4-FFF2-40B4-BE49-F238E27FC236}">
              <a16:creationId xmlns:a16="http://schemas.microsoft.com/office/drawing/2014/main" id="{F9A0FF49-430F-487A-AF62-53713F1A23D6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347663" y="14855079"/>
          <a:ext cx="896090" cy="1182590"/>
        </a:xfrm>
        <a:prstGeom prst="rect">
          <a:avLst/>
        </a:prstGeom>
      </xdr:spPr>
    </xdr:pic>
    <xdr:clientData/>
  </xdr:twoCellAnchor>
  <xdr:twoCellAnchor editAs="oneCell">
    <xdr:from>
      <xdr:col>0</xdr:col>
      <xdr:colOff>238125</xdr:colOff>
      <xdr:row>49</xdr:row>
      <xdr:rowOff>95250</xdr:rowOff>
    </xdr:from>
    <xdr:to>
      <xdr:col>0</xdr:col>
      <xdr:colOff>771524</xdr:colOff>
      <xdr:row>53</xdr:row>
      <xdr:rowOff>7517</xdr:rowOff>
    </xdr:to>
    <xdr:pic>
      <xdr:nvPicPr>
        <xdr:cNvPr id="9" name="Рисунок 8">
          <a:extLst>
            <a:ext uri="{FF2B5EF4-FFF2-40B4-BE49-F238E27FC236}">
              <a16:creationId xmlns:a16="http://schemas.microsoft.com/office/drawing/2014/main" id="{E3A1D470-9AE5-4682-BA71-CA2E43A4E6C3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38125" y="10858500"/>
          <a:ext cx="533399" cy="674267"/>
        </a:xfrm>
        <a:prstGeom prst="rect">
          <a:avLst/>
        </a:prstGeom>
      </xdr:spPr>
    </xdr:pic>
    <xdr:clientData/>
  </xdr:twoCellAnchor>
  <xdr:twoCellAnchor editAs="oneCell">
    <xdr:from>
      <xdr:col>0</xdr:col>
      <xdr:colOff>998812</xdr:colOff>
      <xdr:row>49</xdr:row>
      <xdr:rowOff>178484</xdr:rowOff>
    </xdr:from>
    <xdr:to>
      <xdr:col>0</xdr:col>
      <xdr:colOff>1364333</xdr:colOff>
      <xdr:row>53</xdr:row>
      <xdr:rowOff>10391</xdr:rowOff>
    </xdr:to>
    <xdr:pic>
      <xdr:nvPicPr>
        <xdr:cNvPr id="10" name="Picture 4">
          <a:extLst>
            <a:ext uri="{FF2B5EF4-FFF2-40B4-BE49-F238E27FC236}">
              <a16:creationId xmlns:a16="http://schemas.microsoft.com/office/drawing/2014/main" id="{2B51B305-9A42-4FBD-A509-105710E8E282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5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  <a:extLst>
            <a:ext uri="{28A0092B-C50C-407E-A947-70E740481C1C}">
              <a14:useLocalDpi xmlns:a14="http://schemas.microsoft.com/office/drawing/2010/main" val="0"/>
            </a:ext>
          </a:extLst>
        </a:blip>
        <a:srcRect l="20140" t="7914" r="19452" b="5236"/>
        <a:stretch/>
      </xdr:blipFill>
      <xdr:spPr bwMode="auto">
        <a:xfrm>
          <a:off x="998812" y="10941734"/>
          <a:ext cx="365521" cy="59390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238125</xdr:colOff>
      <xdr:row>43</xdr:row>
      <xdr:rowOff>57150</xdr:rowOff>
    </xdr:from>
    <xdr:to>
      <xdr:col>0</xdr:col>
      <xdr:colOff>771524</xdr:colOff>
      <xdr:row>46</xdr:row>
      <xdr:rowOff>159917</xdr:rowOff>
    </xdr:to>
    <xdr:pic>
      <xdr:nvPicPr>
        <xdr:cNvPr id="11" name="Рисунок 10">
          <a:extLst>
            <a:ext uri="{FF2B5EF4-FFF2-40B4-BE49-F238E27FC236}">
              <a16:creationId xmlns:a16="http://schemas.microsoft.com/office/drawing/2014/main" id="{E29CD78B-98E7-4052-A310-3257BC955AB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38125" y="8867775"/>
          <a:ext cx="533399" cy="674267"/>
        </a:xfrm>
        <a:prstGeom prst="rect">
          <a:avLst/>
        </a:prstGeom>
      </xdr:spPr>
    </xdr:pic>
    <xdr:clientData/>
  </xdr:twoCellAnchor>
  <xdr:twoCellAnchor editAs="oneCell">
    <xdr:from>
      <xdr:col>0</xdr:col>
      <xdr:colOff>998812</xdr:colOff>
      <xdr:row>43</xdr:row>
      <xdr:rowOff>140384</xdr:rowOff>
    </xdr:from>
    <xdr:to>
      <xdr:col>0</xdr:col>
      <xdr:colOff>1364333</xdr:colOff>
      <xdr:row>46</xdr:row>
      <xdr:rowOff>162791</xdr:rowOff>
    </xdr:to>
    <xdr:pic>
      <xdr:nvPicPr>
        <xdr:cNvPr id="12" name="Picture 4">
          <a:extLst>
            <a:ext uri="{FF2B5EF4-FFF2-40B4-BE49-F238E27FC236}">
              <a16:creationId xmlns:a16="http://schemas.microsoft.com/office/drawing/2014/main" id="{BACF589C-9F54-42D0-A275-D919AD2590D2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5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  <a:extLst>
            <a:ext uri="{28A0092B-C50C-407E-A947-70E740481C1C}">
              <a14:useLocalDpi xmlns:a14="http://schemas.microsoft.com/office/drawing/2010/main" val="0"/>
            </a:ext>
          </a:extLst>
        </a:blip>
        <a:srcRect l="20140" t="7914" r="19452" b="5236"/>
        <a:stretch/>
      </xdr:blipFill>
      <xdr:spPr bwMode="auto">
        <a:xfrm>
          <a:off x="998812" y="8951009"/>
          <a:ext cx="365521" cy="59390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180975</xdr:colOff>
      <xdr:row>32</xdr:row>
      <xdr:rowOff>120777</xdr:rowOff>
    </xdr:from>
    <xdr:to>
      <xdr:col>0</xdr:col>
      <xdr:colOff>822276</xdr:colOff>
      <xdr:row>36</xdr:row>
      <xdr:rowOff>169442</xdr:rowOff>
    </xdr:to>
    <xdr:pic>
      <xdr:nvPicPr>
        <xdr:cNvPr id="13" name="Рисунок 12">
          <a:extLst>
            <a:ext uri="{FF2B5EF4-FFF2-40B4-BE49-F238E27FC236}">
              <a16:creationId xmlns:a16="http://schemas.microsoft.com/office/drawing/2014/main" id="{877ED273-5D68-4A25-8D29-E0B2A4F95757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80975" y="6759702"/>
          <a:ext cx="641301" cy="810665"/>
        </a:xfrm>
        <a:prstGeom prst="rect">
          <a:avLst/>
        </a:prstGeom>
      </xdr:spPr>
    </xdr:pic>
    <xdr:clientData/>
  </xdr:twoCellAnchor>
  <xdr:twoCellAnchor editAs="oneCell">
    <xdr:from>
      <xdr:col>0</xdr:col>
      <xdr:colOff>941662</xdr:colOff>
      <xdr:row>33</xdr:row>
      <xdr:rowOff>29767</xdr:rowOff>
    </xdr:from>
    <xdr:to>
      <xdr:col>0</xdr:col>
      <xdr:colOff>1381125</xdr:colOff>
      <xdr:row>36</xdr:row>
      <xdr:rowOff>172317</xdr:rowOff>
    </xdr:to>
    <xdr:pic>
      <xdr:nvPicPr>
        <xdr:cNvPr id="14" name="Picture 4">
          <a:extLst>
            <a:ext uri="{FF2B5EF4-FFF2-40B4-BE49-F238E27FC236}">
              <a16:creationId xmlns:a16="http://schemas.microsoft.com/office/drawing/2014/main" id="{81897B63-4208-48EC-85C1-F53E5852E643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6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  <a:extLst>
            <a:ext uri="{28A0092B-C50C-407E-A947-70E740481C1C}">
              <a14:useLocalDpi xmlns:a14="http://schemas.microsoft.com/office/drawing/2010/main" val="0"/>
            </a:ext>
          </a:extLst>
        </a:blip>
        <a:srcRect l="20140" t="7914" r="19452" b="5236"/>
        <a:stretch/>
      </xdr:blipFill>
      <xdr:spPr bwMode="auto">
        <a:xfrm>
          <a:off x="941662" y="6859192"/>
          <a:ext cx="439463" cy="7140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65634</xdr:colOff>
      <xdr:row>48</xdr:row>
      <xdr:rowOff>72839</xdr:rowOff>
    </xdr:from>
    <xdr:to>
      <xdr:col>10</xdr:col>
      <xdr:colOff>931572</xdr:colOff>
      <xdr:row>48</xdr:row>
      <xdr:rowOff>747244</xdr:rowOff>
    </xdr:to>
    <xdr:pic>
      <xdr:nvPicPr>
        <xdr:cNvPr id="15" name="Рисунок 14">
          <a:extLst>
            <a:ext uri="{FF2B5EF4-FFF2-40B4-BE49-F238E27FC236}">
              <a16:creationId xmlns:a16="http://schemas.microsoft.com/office/drawing/2014/main" id="{7730CA9F-1CC5-4B57-B906-2EB19D278C6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10307810" y="9833163"/>
          <a:ext cx="865938" cy="674405"/>
        </a:xfrm>
        <a:prstGeom prst="rect">
          <a:avLst/>
        </a:prstGeom>
      </xdr:spPr>
    </xdr:pic>
    <xdr:clientData/>
  </xdr:twoCellAnchor>
  <xdr:twoCellAnchor>
    <xdr:from>
      <xdr:col>0</xdr:col>
      <xdr:colOff>0</xdr:colOff>
      <xdr:row>1</xdr:row>
      <xdr:rowOff>0</xdr:rowOff>
    </xdr:from>
    <xdr:to>
      <xdr:col>0</xdr:col>
      <xdr:colOff>1478741</xdr:colOff>
      <xdr:row>2</xdr:row>
      <xdr:rowOff>47625</xdr:rowOff>
    </xdr:to>
    <xdr:sp macro="" textlink="">
      <xdr:nvSpPr>
        <xdr:cNvPr id="16" name="Скругленный прямоугольник 15">
          <a:hlinkClick xmlns:r="http://schemas.openxmlformats.org/officeDocument/2006/relationships" r:id="rId8"/>
        </xdr:cNvPr>
        <xdr:cNvSpPr/>
      </xdr:nvSpPr>
      <xdr:spPr>
        <a:xfrm>
          <a:off x="0" y="190500"/>
          <a:ext cx="1478741" cy="238125"/>
        </a:xfrm>
        <a:prstGeom prst="roundRect">
          <a:avLst/>
        </a:prstGeom>
        <a:solidFill>
          <a:srgbClr val="FFC000"/>
        </a:solidFill>
      </xdr:spPr>
      <xdr:style>
        <a:lnRef idx="1">
          <a:schemeClr val="dk1"/>
        </a:lnRef>
        <a:fillRef idx="2">
          <a:schemeClr val="dk1"/>
        </a:fillRef>
        <a:effectRef idx="1">
          <a:schemeClr val="dk1"/>
        </a:effectRef>
        <a:fontRef idx="minor">
          <a:schemeClr val="dk1"/>
        </a:fontRef>
      </xdr:style>
      <xdr:txBody>
        <a:bodyPr vertOverflow="clip" rtlCol="0" anchor="ctr"/>
        <a:lstStyle/>
        <a:p>
          <a:pPr algn="ctr"/>
          <a:r>
            <a:rPr lang="ru-RU" sz="1100" b="1"/>
            <a:t>К оглавлению</a:t>
          </a:r>
        </a:p>
        <a:p>
          <a:pPr algn="ctr"/>
          <a:endParaRPr lang="ru-RU" sz="1100" b="1" baseline="0"/>
        </a:p>
        <a:p>
          <a:pPr algn="ctr"/>
          <a:endParaRPr lang="ru-RU" sz="1100" b="1"/>
        </a:p>
      </xdr:txBody>
    </xdr:sp>
    <xdr:clientData/>
  </xdr:twoCellAnchor>
  <xdr:twoCellAnchor>
    <xdr:from>
      <xdr:col>0</xdr:col>
      <xdr:colOff>0</xdr:colOff>
      <xdr:row>1</xdr:row>
      <xdr:rowOff>0</xdr:rowOff>
    </xdr:from>
    <xdr:to>
      <xdr:col>0</xdr:col>
      <xdr:colOff>1478741</xdr:colOff>
      <xdr:row>2</xdr:row>
      <xdr:rowOff>47625</xdr:rowOff>
    </xdr:to>
    <xdr:sp macro="" textlink="">
      <xdr:nvSpPr>
        <xdr:cNvPr id="17" name="Скругленный прямоугольник 16">
          <a:hlinkClick xmlns:r="http://schemas.openxmlformats.org/officeDocument/2006/relationships" r:id="rId8"/>
        </xdr:cNvPr>
        <xdr:cNvSpPr/>
      </xdr:nvSpPr>
      <xdr:spPr>
        <a:xfrm>
          <a:off x="0" y="190500"/>
          <a:ext cx="1478741" cy="238125"/>
        </a:xfrm>
        <a:prstGeom prst="roundRect">
          <a:avLst/>
        </a:prstGeom>
        <a:solidFill>
          <a:srgbClr val="FFC000"/>
        </a:solidFill>
      </xdr:spPr>
      <xdr:style>
        <a:lnRef idx="1">
          <a:schemeClr val="dk1"/>
        </a:lnRef>
        <a:fillRef idx="2">
          <a:schemeClr val="dk1"/>
        </a:fillRef>
        <a:effectRef idx="1">
          <a:schemeClr val="dk1"/>
        </a:effectRef>
        <a:fontRef idx="minor">
          <a:schemeClr val="dk1"/>
        </a:fontRef>
      </xdr:style>
      <xdr:txBody>
        <a:bodyPr vertOverflow="clip" rtlCol="0" anchor="ctr"/>
        <a:lstStyle/>
        <a:p>
          <a:pPr algn="ctr"/>
          <a:r>
            <a:rPr lang="ru-RU" sz="1100" b="1"/>
            <a:t>К оглавлению</a:t>
          </a:r>
        </a:p>
        <a:p>
          <a:pPr algn="ctr"/>
          <a:endParaRPr lang="ru-RU" sz="1100" b="1" baseline="0"/>
        </a:p>
        <a:p>
          <a:pPr algn="ctr"/>
          <a:endParaRPr lang="ru-RU" sz="1100" b="1"/>
        </a:p>
      </xdr:txBody>
    </xdr:sp>
    <xdr:clientData/>
  </xdr:twoCellAnchor>
</xdr:wsDr>
</file>

<file path=xl/drawings/drawing22.xml><?xml version="1.0" encoding="utf-8"?>
<xdr:wsDr xmlns:xdr="http://schemas.openxmlformats.org/drawingml/2006/spreadsheetDrawing" xmlns:a="http://schemas.openxmlformats.org/drawingml/2006/main">
  <xdr:oneCellAnchor>
    <xdr:from>
      <xdr:col>0</xdr:col>
      <xdr:colOff>774700</xdr:colOff>
      <xdr:row>6</xdr:row>
      <xdr:rowOff>69850</xdr:rowOff>
    </xdr:from>
    <xdr:ext cx="985808" cy="1581149"/>
    <xdr:pic>
      <xdr:nvPicPr>
        <xdr:cNvPr id="2" name="Рисунок 1" descr="kategorii12">
          <a:extLst>
            <a:ext uri="{FF2B5EF4-FFF2-40B4-BE49-F238E27FC236}">
              <a16:creationId xmlns:a16="http://schemas.microsoft.com/office/drawing/2014/main" id="{C9A5346C-7790-4532-92D4-D25DBC5F48A8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 t="15728"/>
        <a:stretch/>
      </xdr:blipFill>
      <xdr:spPr bwMode="auto">
        <a:xfrm>
          <a:off x="612775" y="641350"/>
          <a:ext cx="985808" cy="158114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0</xdr:col>
      <xdr:colOff>831850</xdr:colOff>
      <xdr:row>16</xdr:row>
      <xdr:rowOff>165100</xdr:rowOff>
    </xdr:from>
    <xdr:ext cx="985808" cy="1508578"/>
    <xdr:pic>
      <xdr:nvPicPr>
        <xdr:cNvPr id="3" name="Рисунок 2" descr="kategorii12">
          <a:extLst>
            <a:ext uri="{FF2B5EF4-FFF2-40B4-BE49-F238E27FC236}">
              <a16:creationId xmlns:a16="http://schemas.microsoft.com/office/drawing/2014/main" id="{ABDFBE0A-B300-42B5-959A-D74E23CE4F15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 t="15728"/>
        <a:stretch/>
      </xdr:blipFill>
      <xdr:spPr bwMode="auto">
        <a:xfrm>
          <a:off x="612775" y="2641600"/>
          <a:ext cx="985808" cy="150857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0</xdr:col>
      <xdr:colOff>812800</xdr:colOff>
      <xdr:row>28</xdr:row>
      <xdr:rowOff>98425</xdr:rowOff>
    </xdr:from>
    <xdr:ext cx="985808" cy="1508578"/>
    <xdr:pic>
      <xdr:nvPicPr>
        <xdr:cNvPr id="4" name="Рисунок 3" descr="kategorii12">
          <a:extLst>
            <a:ext uri="{FF2B5EF4-FFF2-40B4-BE49-F238E27FC236}">
              <a16:creationId xmlns:a16="http://schemas.microsoft.com/office/drawing/2014/main" id="{F5FAA2C7-915E-40DC-A424-1C9906B34368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 t="15728"/>
        <a:stretch/>
      </xdr:blipFill>
      <xdr:spPr bwMode="auto">
        <a:xfrm>
          <a:off x="612775" y="4860925"/>
          <a:ext cx="985808" cy="150857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0</xdr:col>
      <xdr:colOff>793750</xdr:colOff>
      <xdr:row>40</xdr:row>
      <xdr:rowOff>31750</xdr:rowOff>
    </xdr:from>
    <xdr:ext cx="985808" cy="1508578"/>
    <xdr:pic>
      <xdr:nvPicPr>
        <xdr:cNvPr id="5" name="Рисунок 4" descr="kategorii12">
          <a:extLst>
            <a:ext uri="{FF2B5EF4-FFF2-40B4-BE49-F238E27FC236}">
              <a16:creationId xmlns:a16="http://schemas.microsoft.com/office/drawing/2014/main" id="{9643B8C1-2706-4C6B-A2B2-C71D8DB82965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 t="15728"/>
        <a:stretch/>
      </xdr:blipFill>
      <xdr:spPr bwMode="auto">
        <a:xfrm>
          <a:off x="612775" y="7080250"/>
          <a:ext cx="985808" cy="150857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0</xdr:col>
      <xdr:colOff>774700</xdr:colOff>
      <xdr:row>50</xdr:row>
      <xdr:rowOff>174625</xdr:rowOff>
    </xdr:from>
    <xdr:ext cx="985808" cy="1508578"/>
    <xdr:pic>
      <xdr:nvPicPr>
        <xdr:cNvPr id="6" name="Рисунок 5" descr="kategorii12">
          <a:extLst>
            <a:ext uri="{FF2B5EF4-FFF2-40B4-BE49-F238E27FC236}">
              <a16:creationId xmlns:a16="http://schemas.microsoft.com/office/drawing/2014/main" id="{13B49D5B-ADA9-49A7-B878-5E46FC1ED876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 t="15728"/>
        <a:stretch/>
      </xdr:blipFill>
      <xdr:spPr bwMode="auto">
        <a:xfrm>
          <a:off x="612775" y="9128125"/>
          <a:ext cx="985808" cy="150857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0</xdr:col>
      <xdr:colOff>0</xdr:colOff>
      <xdr:row>1</xdr:row>
      <xdr:rowOff>0</xdr:rowOff>
    </xdr:from>
    <xdr:to>
      <xdr:col>0</xdr:col>
      <xdr:colOff>1478741</xdr:colOff>
      <xdr:row>2</xdr:row>
      <xdr:rowOff>47625</xdr:rowOff>
    </xdr:to>
    <xdr:sp macro="" textlink="">
      <xdr:nvSpPr>
        <xdr:cNvPr id="26" name="Скругленный прямоугольник 25">
          <a:hlinkClick xmlns:r="http://schemas.openxmlformats.org/officeDocument/2006/relationships" r:id="rId2"/>
        </xdr:cNvPr>
        <xdr:cNvSpPr/>
      </xdr:nvSpPr>
      <xdr:spPr>
        <a:xfrm>
          <a:off x="0" y="190500"/>
          <a:ext cx="1478741" cy="238125"/>
        </a:xfrm>
        <a:prstGeom prst="roundRect">
          <a:avLst/>
        </a:prstGeom>
        <a:solidFill>
          <a:srgbClr val="FFC000"/>
        </a:solidFill>
      </xdr:spPr>
      <xdr:style>
        <a:lnRef idx="1">
          <a:schemeClr val="dk1"/>
        </a:lnRef>
        <a:fillRef idx="2">
          <a:schemeClr val="dk1"/>
        </a:fillRef>
        <a:effectRef idx="1">
          <a:schemeClr val="dk1"/>
        </a:effectRef>
        <a:fontRef idx="minor">
          <a:schemeClr val="dk1"/>
        </a:fontRef>
      </xdr:style>
      <xdr:txBody>
        <a:bodyPr vertOverflow="clip" rtlCol="0" anchor="ctr"/>
        <a:lstStyle/>
        <a:p>
          <a:pPr algn="ctr"/>
          <a:r>
            <a:rPr lang="ru-RU" sz="1100" b="1"/>
            <a:t>К оглавлению</a:t>
          </a:r>
        </a:p>
        <a:p>
          <a:pPr algn="ctr"/>
          <a:endParaRPr lang="ru-RU" sz="1100" b="1" baseline="0"/>
        </a:p>
        <a:p>
          <a:pPr algn="ctr"/>
          <a:endParaRPr lang="ru-RU" sz="1100" b="1"/>
        </a:p>
      </xdr:txBody>
    </xdr:sp>
    <xdr:clientData/>
  </xdr:twoCellAnchor>
  <xdr:twoCellAnchor>
    <xdr:from>
      <xdr:col>0</xdr:col>
      <xdr:colOff>0</xdr:colOff>
      <xdr:row>1</xdr:row>
      <xdr:rowOff>0</xdr:rowOff>
    </xdr:from>
    <xdr:to>
      <xdr:col>0</xdr:col>
      <xdr:colOff>1478741</xdr:colOff>
      <xdr:row>2</xdr:row>
      <xdr:rowOff>47625</xdr:rowOff>
    </xdr:to>
    <xdr:sp macro="" textlink="">
      <xdr:nvSpPr>
        <xdr:cNvPr id="27" name="Скругленный прямоугольник 26">
          <a:hlinkClick xmlns:r="http://schemas.openxmlformats.org/officeDocument/2006/relationships" r:id="rId2"/>
        </xdr:cNvPr>
        <xdr:cNvSpPr/>
      </xdr:nvSpPr>
      <xdr:spPr>
        <a:xfrm>
          <a:off x="0" y="190500"/>
          <a:ext cx="1478741" cy="238125"/>
        </a:xfrm>
        <a:prstGeom prst="roundRect">
          <a:avLst/>
        </a:prstGeom>
        <a:solidFill>
          <a:srgbClr val="FFC000"/>
        </a:solidFill>
      </xdr:spPr>
      <xdr:style>
        <a:lnRef idx="1">
          <a:schemeClr val="dk1"/>
        </a:lnRef>
        <a:fillRef idx="2">
          <a:schemeClr val="dk1"/>
        </a:fillRef>
        <a:effectRef idx="1">
          <a:schemeClr val="dk1"/>
        </a:effectRef>
        <a:fontRef idx="minor">
          <a:schemeClr val="dk1"/>
        </a:fontRef>
      </xdr:style>
      <xdr:txBody>
        <a:bodyPr vertOverflow="clip" rtlCol="0" anchor="ctr"/>
        <a:lstStyle/>
        <a:p>
          <a:pPr algn="ctr"/>
          <a:r>
            <a:rPr lang="ru-RU" sz="1100" b="1"/>
            <a:t>К оглавлению</a:t>
          </a:r>
        </a:p>
        <a:p>
          <a:pPr algn="ctr"/>
          <a:endParaRPr lang="ru-RU" sz="1100" b="1" baseline="0"/>
        </a:p>
        <a:p>
          <a:pPr algn="ctr"/>
          <a:endParaRPr lang="ru-RU" sz="1100" b="1"/>
        </a:p>
      </xdr:txBody>
    </xdr:sp>
    <xdr:clientData/>
  </xdr:twoCellAnchor>
</xdr:wsDr>
</file>

<file path=xl/drawings/drawing23.xml><?xml version="1.0" encoding="utf-8"?>
<xdr:wsDr xmlns:xdr="http://schemas.openxmlformats.org/drawingml/2006/spreadsheetDrawing" xmlns:a="http://schemas.openxmlformats.org/drawingml/2006/main">
  <xdr:twoCellAnchor editAs="oneCell">
    <xdr:from>
      <xdr:col>3</xdr:col>
      <xdr:colOff>484415</xdr:colOff>
      <xdr:row>7</xdr:row>
      <xdr:rowOff>154174</xdr:rowOff>
    </xdr:from>
    <xdr:to>
      <xdr:col>3</xdr:col>
      <xdr:colOff>2006379</xdr:colOff>
      <xdr:row>21</xdr:row>
      <xdr:rowOff>68035</xdr:rowOff>
    </xdr:to>
    <xdr:pic>
      <xdr:nvPicPr>
        <xdr:cNvPr id="2" name="Рисунок 1">
          <a:extLst>
            <a:ext uri="{FF2B5EF4-FFF2-40B4-BE49-F238E27FC236}">
              <a16:creationId xmlns:a16="http://schemas.microsoft.com/office/drawing/2014/main" id="{BEDA5F8D-17E8-46FB-A9EC-36225E560301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/>
        <a:srcRect l="11695" t="8119" r="8990"/>
        <a:stretch/>
      </xdr:blipFill>
      <xdr:spPr>
        <a:xfrm>
          <a:off x="11805558" y="2045567"/>
          <a:ext cx="1521964" cy="3342861"/>
        </a:xfrm>
        <a:prstGeom prst="rect">
          <a:avLst/>
        </a:prstGeom>
        <a:ln>
          <a:noFill/>
        </a:ln>
        <a:effectLst>
          <a:outerShdw blurRad="292100" dist="139700" dir="2700000" algn="tl" rotWithShape="0">
            <a:srgbClr val="333333">
              <a:alpha val="65000"/>
            </a:srgbClr>
          </a:outerShdw>
        </a:effectLst>
      </xdr:spPr>
    </xdr:pic>
    <xdr:clientData/>
  </xdr:twoCellAnchor>
  <xdr:twoCellAnchor editAs="oneCell">
    <xdr:from>
      <xdr:col>3</xdr:col>
      <xdr:colOff>155263</xdr:colOff>
      <xdr:row>24</xdr:row>
      <xdr:rowOff>57378</xdr:rowOff>
    </xdr:from>
    <xdr:to>
      <xdr:col>3</xdr:col>
      <xdr:colOff>2295769</xdr:colOff>
      <xdr:row>36</xdr:row>
      <xdr:rowOff>9289</xdr:rowOff>
    </xdr:to>
    <xdr:pic>
      <xdr:nvPicPr>
        <xdr:cNvPr id="3" name="Рисунок 2">
          <a:extLst>
            <a:ext uri="{FF2B5EF4-FFF2-40B4-BE49-F238E27FC236}">
              <a16:creationId xmlns:a16="http://schemas.microsoft.com/office/drawing/2014/main" id="{9AD484F4-84DC-48EE-B5A9-4FB78D5B3A07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"/>
        <a:srcRect l="16477" t="5120" r="8238" b="4039"/>
        <a:stretch/>
      </xdr:blipFill>
      <xdr:spPr>
        <a:xfrm>
          <a:off x="11463148" y="6089878"/>
          <a:ext cx="2140506" cy="2882680"/>
        </a:xfrm>
        <a:prstGeom prst="rect">
          <a:avLst/>
        </a:prstGeom>
        <a:ln>
          <a:noFill/>
        </a:ln>
        <a:effectLst>
          <a:outerShdw blurRad="292100" dist="139700" dir="2700000" algn="tl" rotWithShape="0">
            <a:srgbClr val="333333">
              <a:alpha val="65000"/>
            </a:srgbClr>
          </a:outerShdw>
        </a:effectLst>
      </xdr:spPr>
    </xdr:pic>
    <xdr:clientData/>
  </xdr:twoCellAnchor>
  <xdr:twoCellAnchor>
    <xdr:from>
      <xdr:col>0</xdr:col>
      <xdr:colOff>0</xdr:colOff>
      <xdr:row>1</xdr:row>
      <xdr:rowOff>95249</xdr:rowOff>
    </xdr:from>
    <xdr:to>
      <xdr:col>1</xdr:col>
      <xdr:colOff>81643</xdr:colOff>
      <xdr:row>3</xdr:row>
      <xdr:rowOff>68036</xdr:rowOff>
    </xdr:to>
    <xdr:sp macro="" textlink="">
      <xdr:nvSpPr>
        <xdr:cNvPr id="6" name="Скругленный прямоугольник 5">
          <a:hlinkClick xmlns:r="http://schemas.openxmlformats.org/officeDocument/2006/relationships" r:id="rId3"/>
        </xdr:cNvPr>
        <xdr:cNvSpPr/>
      </xdr:nvSpPr>
      <xdr:spPr>
        <a:xfrm>
          <a:off x="0" y="285749"/>
          <a:ext cx="1673679" cy="353787"/>
        </a:xfrm>
        <a:prstGeom prst="roundRect">
          <a:avLst/>
        </a:prstGeom>
        <a:solidFill>
          <a:srgbClr val="FFC000"/>
        </a:solidFill>
      </xdr:spPr>
      <xdr:style>
        <a:lnRef idx="1">
          <a:schemeClr val="dk1"/>
        </a:lnRef>
        <a:fillRef idx="2">
          <a:schemeClr val="dk1"/>
        </a:fillRef>
        <a:effectRef idx="1">
          <a:schemeClr val="dk1"/>
        </a:effectRef>
        <a:fontRef idx="minor">
          <a:schemeClr val="dk1"/>
        </a:fontRef>
      </xdr:style>
      <xdr:txBody>
        <a:bodyPr vertOverflow="clip" rtlCol="0" anchor="ctr"/>
        <a:lstStyle/>
        <a:p>
          <a:pPr algn="ctr">
            <a:lnSpc>
              <a:spcPts val="900"/>
            </a:lnSpc>
          </a:pPr>
          <a:r>
            <a:rPr lang="ru-RU" sz="1100" b="1"/>
            <a:t>К оглавлению</a:t>
          </a:r>
        </a:p>
      </xdr:txBody>
    </xdr:sp>
    <xdr:clientData/>
  </xdr:twoCellAnchor>
</xdr:wsDr>
</file>

<file path=xl/externalLinks/_rels/externalLink1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U:\&#1050;&#1047;&#1058;&#1054;\&#1056;&#1086;&#1084;&#1084;&#1077;&#1088;\&#1057;&#1086;&#1086;&#1090;&#1074;&#1077;&#1090;&#1089;&#1090;&#1074;&#1080;&#1077;%20&#1089;%20&#1087;&#1088;&#1072;&#1081;&#1089;&#1086;&#1084;%20&#1041;&#1056;&#1048;&#1047;.xlsx" TargetMode="External"/></Relationships>
</file>

<file path=xl/externalLinks/externalLink1.xml><?xml version="1.0" encoding="utf-8"?>
<externalLink xmlns="http://schemas.openxmlformats.org/spreadsheetml/2006/main" xmlns:mc="http://schemas.openxmlformats.org/markup-compatibility/2006" xmlns:x14="http://schemas.microsoft.com/office/spreadsheetml/2009/9/main" mc:Ignorable="x14">
  <externalBook xmlns:r="http://schemas.openxmlformats.org/officeDocument/2006/relationships" r:id="rId1">
    <sheetNames>
      <sheetName val="Export"/>
      <sheetName val="Лист1"/>
    </sheetNames>
    <sheetDataSet>
      <sheetData sheetId="0"/>
      <sheetData sheetId="1">
        <row r="1">
          <cell r="A1" t="str">
            <v>RCN1-1000-0820080</v>
          </cell>
          <cell r="B1" t="str">
            <v>RCN1-1000-0820080 ROMMER Конвектор внутрипольный RCN 80.200.800 (Решётка роликовая, анодированный алюминий)</v>
          </cell>
          <cell r="C1">
            <v>15885.39</v>
          </cell>
        </row>
        <row r="2">
          <cell r="A2" t="str">
            <v>RCN1-1000-0820090</v>
          </cell>
          <cell r="B2" t="str">
            <v>RCN1-1000-0820090 ROMMER Конвектор внутрипольный RCN 80.200.900 (Решётка роликовая, анодированный алюминий)</v>
          </cell>
          <cell r="C2">
            <v>17447.419999999998</v>
          </cell>
        </row>
        <row r="3">
          <cell r="A3" t="str">
            <v>RCN1-1000-0820100</v>
          </cell>
          <cell r="B3" t="str">
            <v>RCN1-1000-0820100 ROMMER Конвектор внутрипольный RCN 80.200.1000 (Решётка роликовая, анодированный алюминий)</v>
          </cell>
          <cell r="C3">
            <v>19013.599999999999</v>
          </cell>
        </row>
        <row r="4">
          <cell r="A4" t="str">
            <v>RCN1-1000-0820110</v>
          </cell>
          <cell r="B4" t="str">
            <v>RCN1-1000-0820110 ROMMER Конвектор внутрипольный RCN 80.200.1100 (Решётка роликовая, анодированный алюминий)</v>
          </cell>
          <cell r="C4">
            <v>20576.34</v>
          </cell>
        </row>
        <row r="5">
          <cell r="A5" t="str">
            <v>RCN1-1000-0820120</v>
          </cell>
          <cell r="B5" t="str">
            <v>RCN1-1000-0820120 ROMMER Конвектор внутрипольный RCN 80.200.1200 (Решётка роликовая, анодированный алюминий)</v>
          </cell>
          <cell r="C5">
            <v>22139.08</v>
          </cell>
        </row>
        <row r="6">
          <cell r="A6" t="str">
            <v>RCN1-1000-0820130</v>
          </cell>
          <cell r="B6" t="str">
            <v>RCN1-1000-0820130 ROMMER Конвектор внутрипольный RCN 80.200.1300 (Решётка роликовая, анодированный алюминий)</v>
          </cell>
          <cell r="C6">
            <v>23701.82</v>
          </cell>
        </row>
        <row r="7">
          <cell r="A7" t="str">
            <v>RCN1-1000-0820140</v>
          </cell>
          <cell r="B7" t="str">
            <v>RCN1-1000-0820140 ROMMER Конвектор внутрипольный RCN 80.200.1400 (Решётка роликовая, анодированный алюминий)</v>
          </cell>
          <cell r="C7">
            <v>25264.57</v>
          </cell>
        </row>
        <row r="8">
          <cell r="A8" t="str">
            <v>RCN1-1000-0820150</v>
          </cell>
          <cell r="B8" t="str">
            <v>RCN1-1000-0820150 ROMMER Конвектор внутрипольный RCN 80.200.1500 (Решётка роликовая, анодированный алюминий)</v>
          </cell>
          <cell r="C8">
            <v>26827.31</v>
          </cell>
        </row>
        <row r="9">
          <cell r="A9" t="str">
            <v>RCN1-1000-0820160</v>
          </cell>
          <cell r="B9" t="str">
            <v>RCN1-1000-0820160 ROMMER Конвектор внутрипольный RCN 80.200.1600 (Решётка роликовая, анодированный алюминий)</v>
          </cell>
          <cell r="C9">
            <v>28390.05</v>
          </cell>
        </row>
        <row r="10">
          <cell r="A10" t="str">
            <v>RCN1-1000-0820170</v>
          </cell>
          <cell r="B10" t="str">
            <v>RCN1-1000-0820170 ROMMER Конвектор внутрипольный RCN 80.200.1700 (Решётка роликовая, анодированный алюминий)</v>
          </cell>
          <cell r="C10">
            <v>29952.79</v>
          </cell>
        </row>
        <row r="11">
          <cell r="A11" t="str">
            <v>RCN1-1000-0820180</v>
          </cell>
          <cell r="B11" t="str">
            <v>RCN1-1000-0820180 ROMMER Конвектор внутрипольный RCN 80.200.1800 (Решётка роликовая, анодированный алюминий)</v>
          </cell>
          <cell r="C11">
            <v>31515.53</v>
          </cell>
        </row>
        <row r="12">
          <cell r="A12" t="str">
            <v>RCN1-1000-0820190</v>
          </cell>
          <cell r="B12" t="str">
            <v>RCN1-1000-0820190 ROMMER Конвектор внутрипольный RCN 80.200.1900 (Решётка роликовая, анодированный алюминий)</v>
          </cell>
          <cell r="C12">
            <v>33078.28</v>
          </cell>
        </row>
        <row r="13">
          <cell r="A13" t="str">
            <v>RCN1-1000-0820200</v>
          </cell>
          <cell r="B13" t="str">
            <v>RCN1-1000-0820200 ROMMER Конвектор внутрипольный RCN 80.200.2000 (Решётка роликовая, анодированный алюминий)</v>
          </cell>
          <cell r="C13">
            <v>34641.019999999997</v>
          </cell>
        </row>
        <row r="14">
          <cell r="A14" t="str">
            <v>RCN1-1000-0820210</v>
          </cell>
          <cell r="B14" t="str">
            <v>RCN1-1000-0820210 ROMMER Конвектор внутрипольный RCN 80.200.2100 (Решётка роликовая, анодированный алюминий)</v>
          </cell>
          <cell r="C14">
            <v>36203.760000000002</v>
          </cell>
        </row>
        <row r="15">
          <cell r="A15" t="str">
            <v>RCN1-1000-0820220</v>
          </cell>
          <cell r="B15" t="str">
            <v>RCN1-1000-0820220 ROMMER Конвектор внутрипольный RCN 80.200.2200 (Решётка роликовая, анодированный алюминий)</v>
          </cell>
          <cell r="C15">
            <v>37766.5</v>
          </cell>
        </row>
        <row r="16">
          <cell r="A16" t="str">
            <v>RCN1-1000-0820230</v>
          </cell>
          <cell r="B16" t="str">
            <v>RCN1-1000-0820230 ROMMER Конвектор внутрипольный RCN 80.200.2300 (Решётка роликовая, анодированный алюминий)</v>
          </cell>
          <cell r="C16">
            <v>39329.25</v>
          </cell>
        </row>
        <row r="17">
          <cell r="A17" t="str">
            <v>RCN1-1000-0820240</v>
          </cell>
          <cell r="B17" t="str">
            <v>RCN1-1000-0820240 ROMMER Конвектор внутрипольный RCN 80.200.2400 (Решётка роликовая, анодированный алюминий)</v>
          </cell>
          <cell r="C17">
            <v>40891.99</v>
          </cell>
        </row>
        <row r="18">
          <cell r="A18" t="str">
            <v>RCN1-1000-0820250</v>
          </cell>
          <cell r="B18" t="str">
            <v>RCN1-1000-0820250 ROMMER Конвектор внутрипольный RCN 80.200.2500 (Решётка роликовая, анодированный алюминий)</v>
          </cell>
          <cell r="C18">
            <v>42454.73</v>
          </cell>
        </row>
        <row r="19">
          <cell r="A19" t="str">
            <v>RCN1-1000-0820260</v>
          </cell>
          <cell r="B19" t="str">
            <v>RCN1-1000-0820260 ROMMER Конвектор внутрипольный RCN 80.200.2600 (Решётка роликовая, анодированный алюминий)</v>
          </cell>
          <cell r="C19">
            <v>44017.47</v>
          </cell>
        </row>
        <row r="20">
          <cell r="A20" t="str">
            <v>RCN1-1000-0820270</v>
          </cell>
          <cell r="B20" t="str">
            <v>RCN1-1000-0820270 ROMMER Конвектор внутрипольный RCN 80.200.2700 (Решётка роликовая, анодированный алюминий)</v>
          </cell>
          <cell r="C20">
            <v>45580.21</v>
          </cell>
        </row>
        <row r="21">
          <cell r="A21" t="str">
            <v>RCN1-1000-0820280</v>
          </cell>
          <cell r="B21" t="str">
            <v>RCN1-1000-0820280 ROMMER Конвектор внутрипольный RCN 80.200.2800 (Решётка роликовая, анодированный алюминий)</v>
          </cell>
          <cell r="C21">
            <v>47142.96</v>
          </cell>
        </row>
        <row r="22">
          <cell r="A22" t="str">
            <v>RCN1-1000-0820290</v>
          </cell>
          <cell r="B22" t="str">
            <v>RCN1-1000-0820290 ROMMER Конвектор внутрипольный RCN 80.200.2900 (Решётка роликовая, анодированный алюминий)</v>
          </cell>
          <cell r="C22">
            <v>48705.7</v>
          </cell>
        </row>
        <row r="23">
          <cell r="A23" t="str">
            <v>RCN1-1000-0820300</v>
          </cell>
          <cell r="B23" t="str">
            <v>RCN1-1000-0820300 ROMMER Конвектор внутрипольный RCN 80.200.3000 (Решётка роликовая, анодированный алюминий)</v>
          </cell>
          <cell r="C23">
            <v>50268.44</v>
          </cell>
        </row>
        <row r="24">
          <cell r="A24" t="str">
            <v>RCN1-1000-0820310</v>
          </cell>
          <cell r="B24" t="str">
            <v>RCN1-1000-0820310 ROMMER Конвектор внутрипольный RCN 80.200.3100 (Решётка роликовая, анодированный алюминий)</v>
          </cell>
          <cell r="C24">
            <v>51831.18</v>
          </cell>
        </row>
        <row r="25">
          <cell r="A25" t="str">
            <v>RCN1-1000-0820320</v>
          </cell>
          <cell r="B25" t="str">
            <v>RCN1-1000-0820320 ROMMER Конвектор внутрипольный RCN 80.200.3200 (Решётка роликовая, анодированный алюминий)</v>
          </cell>
          <cell r="C25">
            <v>53393.93</v>
          </cell>
        </row>
        <row r="26">
          <cell r="A26" t="str">
            <v>RCN1-1000-0820330</v>
          </cell>
          <cell r="B26" t="str">
            <v>RCN1-1000-0820330 ROMMER Конвектор внутрипольный RCN 80.200.3300 (Решётка роликовая, анодированный алюминий)</v>
          </cell>
          <cell r="C26">
            <v>54956.67</v>
          </cell>
        </row>
        <row r="27">
          <cell r="A27" t="str">
            <v>RCN1-1000-0820340</v>
          </cell>
          <cell r="B27" t="str">
            <v>RCN1-1000-0820340 ROMMER Конвектор внутрипольный RCN 80.200.3400 (Решётка роликовая, анодированный алюминий)</v>
          </cell>
          <cell r="C27">
            <v>56519.41</v>
          </cell>
        </row>
        <row r="28">
          <cell r="A28" t="str">
            <v>RCN1-1000-0820350</v>
          </cell>
          <cell r="B28" t="str">
            <v>RCN1-1000-0820350 ROMMER Конвектор внутрипольный RCN 80.200.3500 (Решётка роликовая, анодированный алюминий)</v>
          </cell>
          <cell r="C28">
            <v>58082.15</v>
          </cell>
        </row>
        <row r="29">
          <cell r="A29" t="str">
            <v>RCN1-1000-0820360</v>
          </cell>
          <cell r="B29" t="str">
            <v>RCN1-1000-0820360 ROMMER Конвектор внутрипольный RCN 80.200.3600 (Решётка роликовая, анодированный алюминий)</v>
          </cell>
          <cell r="C29">
            <v>59644.89</v>
          </cell>
        </row>
        <row r="30">
          <cell r="A30" t="str">
            <v>RCN1-1000-0820370</v>
          </cell>
          <cell r="B30" t="str">
            <v>RCN1-1000-0820370 ROMMER Конвектор внутрипольный RCN 80.200.3700 (Решётка роликовая, анодированный алюминий)</v>
          </cell>
          <cell r="C30">
            <v>61207.64</v>
          </cell>
        </row>
        <row r="31">
          <cell r="A31" t="str">
            <v>RCN1-1000-0820380</v>
          </cell>
          <cell r="B31" t="str">
            <v>RCN1-1000-0820380 ROMMER Конвектор внутрипольный RCN 80.200.3800 (Решётка роликовая, анодированный алюминий)</v>
          </cell>
          <cell r="C31">
            <v>62770.38</v>
          </cell>
        </row>
        <row r="32">
          <cell r="A32" t="str">
            <v>RCN1-1000-0820390</v>
          </cell>
          <cell r="B32" t="str">
            <v>RCN1-1000-0820390 ROMMER Конвектор внутрипольный RCN 80.200.3900 (Решётка роликовая, анодированный алюминий)</v>
          </cell>
          <cell r="C32">
            <v>64333.120000000003</v>
          </cell>
        </row>
        <row r="33">
          <cell r="A33" t="str">
            <v>RCN1-1000-0820400</v>
          </cell>
          <cell r="B33" t="str">
            <v>RCN1-1000-0820400 ROMMER Конвектор внутрипольный RCN 80.200.4000 (Решётка роликовая, анодированный алюминий)</v>
          </cell>
          <cell r="C33">
            <v>65895.86</v>
          </cell>
        </row>
        <row r="34">
          <cell r="A34" t="str">
            <v>RCN1-1000-0820410</v>
          </cell>
          <cell r="B34" t="str">
            <v>RCN1-1000-0820410 ROMMER Конвектор внутрипольный RCN 80.200.4100 (Решётка роликовая, анодированный алюминий)</v>
          </cell>
          <cell r="C34">
            <v>67458.600000000006</v>
          </cell>
        </row>
        <row r="35">
          <cell r="A35" t="str">
            <v>RCN1-1000-0820420</v>
          </cell>
          <cell r="B35" t="str">
            <v>RCN1-1000-0820420 ROMMER Конвектор внутрипольный RCN 80.200.4200 (Решётка роликовая, анодированный алюминий)</v>
          </cell>
          <cell r="C35">
            <v>69021.350000000006</v>
          </cell>
        </row>
        <row r="36">
          <cell r="A36" t="str">
            <v>RCN1-1000-0820430</v>
          </cell>
          <cell r="B36" t="str">
            <v>RCN1-1000-0820430 ROMMER Конвектор внутрипольный RCN 80.200.4300 (Решётка роликовая, анодированный алюминий)</v>
          </cell>
          <cell r="C36">
            <v>70584.09</v>
          </cell>
        </row>
        <row r="37">
          <cell r="A37" t="str">
            <v>RCN1-1000-0820440</v>
          </cell>
          <cell r="B37" t="str">
            <v>RCN1-1000-0820440 ROMMER Конвектор внутрипольный RCN 80.200.4400 (Решётка роликовая, анодированный алюминий)</v>
          </cell>
          <cell r="C37">
            <v>72146.83</v>
          </cell>
        </row>
        <row r="38">
          <cell r="A38" t="str">
            <v>RCN1-1000-0820450</v>
          </cell>
          <cell r="B38" t="str">
            <v>RCN1-1000-0820450 ROMMER Конвектор внутрипольный RCN 80.200.4500 (Решётка роликовая, анодированный алюминий)</v>
          </cell>
          <cell r="C38">
            <v>73709.570000000007</v>
          </cell>
        </row>
        <row r="39">
          <cell r="A39" t="str">
            <v>RCN1-1000-0820460</v>
          </cell>
          <cell r="B39" t="str">
            <v>RCN1-1000-0820460 ROMMER Конвектор внутрипольный RCN 80.200.4600 (Решётка роликовая, анодированный алюминий)</v>
          </cell>
          <cell r="C39">
            <v>75272.320000000007</v>
          </cell>
        </row>
        <row r="40">
          <cell r="A40" t="str">
            <v>RCN1-1000-0820470</v>
          </cell>
          <cell r="B40" t="str">
            <v>RCN1-1000-0820470 ROMMER Конвектор внутрипольный RCN 80.200.4700 (Решётка роликовая, анодированный алюминий)</v>
          </cell>
          <cell r="C40">
            <v>76835.06</v>
          </cell>
        </row>
        <row r="41">
          <cell r="A41" t="str">
            <v>RCN1-1000-0820480</v>
          </cell>
          <cell r="B41" t="str">
            <v>RCN1-1000-0820480 ROMMER Конвектор внутрипольный RCN 80.200.4800 (Решётка роликовая, анодированный алюминий)</v>
          </cell>
          <cell r="C41">
            <v>78397.8</v>
          </cell>
        </row>
        <row r="42">
          <cell r="A42" t="str">
            <v>RCN1-1000-0820490</v>
          </cell>
          <cell r="B42" t="str">
            <v>RCN1-1000-0820490 ROMMER Конвектор внутрипольный RCN 80.200.4900 (Решётка роликовая, анодированный алюминий)</v>
          </cell>
          <cell r="C42">
            <v>79960.539999999994</v>
          </cell>
        </row>
        <row r="43">
          <cell r="A43" t="str">
            <v>RCN1-1000-0820500</v>
          </cell>
          <cell r="B43" t="str">
            <v>RCN1-1000-0820500 ROMMER Конвектор внутрипольный RCN 80.200.5000 (Решётка роликовая, анодированный алюминий)</v>
          </cell>
          <cell r="C43">
            <v>81523.28</v>
          </cell>
        </row>
        <row r="44">
          <cell r="A44" t="str">
            <v>RCN1-1000-1020080</v>
          </cell>
          <cell r="B44" t="str">
            <v>RCN1-1000-1020080 ROMMER Конвектор внутрипольный RCN 100.200.800 (Решётка роликовая, анодированный алюминий)</v>
          </cell>
          <cell r="C44">
            <v>15963.8</v>
          </cell>
        </row>
        <row r="45">
          <cell r="A45" t="str">
            <v>RCN1-1000-1020090</v>
          </cell>
          <cell r="B45" t="str">
            <v>RCN1-1000-1020090 ROMMER Конвектор внутрипольный RCN 100.200.900 (Решётка роликовая, анодированный алюминий)</v>
          </cell>
          <cell r="C45">
            <v>17547.560000000001</v>
          </cell>
        </row>
        <row r="46">
          <cell r="A46" t="str">
            <v>RCN1-1000-1020100</v>
          </cell>
          <cell r="B46" t="str">
            <v>RCN1-1000-1020100 ROMMER Конвектор внутрипольный RCN 100.200.1000 (Решётка роликовая, анодированный алюминий)</v>
          </cell>
          <cell r="C46">
            <v>19131.330000000002</v>
          </cell>
        </row>
        <row r="47">
          <cell r="A47" t="str">
            <v>RCN1-1000-1020110</v>
          </cell>
          <cell r="B47" t="str">
            <v>RCN1-1000-1020110 ROMMER Конвектор внутрипольный RCN 100.200.1100 (Решётка роликовая, анодированный алюминий)</v>
          </cell>
          <cell r="C47">
            <v>20715.09</v>
          </cell>
        </row>
        <row r="48">
          <cell r="A48" t="str">
            <v>RCN1-1000-1020120</v>
          </cell>
          <cell r="B48" t="str">
            <v>RCN1-1000-1020120 ROMMER Конвектор внутрипольный RCN 100.200.1200 (Решётка роликовая, анодированный алюминий)</v>
          </cell>
          <cell r="C48">
            <v>22298.86</v>
          </cell>
        </row>
        <row r="49">
          <cell r="A49" t="str">
            <v>RCN1-1000-1020130</v>
          </cell>
          <cell r="B49" t="str">
            <v>RCN1-1000-1020130 ROMMER Конвектор внутрипольный RCN 100.200.1300 (Решётка роликовая, анодированный алюминий)</v>
          </cell>
          <cell r="C49">
            <v>23882.63</v>
          </cell>
        </row>
        <row r="50">
          <cell r="A50" t="str">
            <v>RCN1-1000-1020140</v>
          </cell>
          <cell r="B50" t="str">
            <v>RCN1-1000-1020140 ROMMER Конвектор внутрипольный RCN 100.200.1400 (Решётка роликовая, анодированный алюминий)</v>
          </cell>
          <cell r="C50">
            <v>25466.39</v>
          </cell>
        </row>
        <row r="51">
          <cell r="A51" t="str">
            <v>RCN1-1000-1020150</v>
          </cell>
          <cell r="B51" t="str">
            <v>RCN1-1000-1020150 ROMMER Конвектор внутрипольный RCN 100.200.1500 (Решётка роликовая, анодированный алюминий)</v>
          </cell>
          <cell r="C51">
            <v>27050.16</v>
          </cell>
        </row>
        <row r="52">
          <cell r="A52" t="str">
            <v>RCN1-1000-1020160</v>
          </cell>
          <cell r="B52" t="str">
            <v>RCN1-1000-1020160 ROMMER Конвектор внутрипольный RCN 100.200.1600 (Решётка роликовая, анодированный алюминий)</v>
          </cell>
          <cell r="C52">
            <v>28633.919999999998</v>
          </cell>
        </row>
        <row r="53">
          <cell r="A53" t="str">
            <v>RCN1-1000-1020170</v>
          </cell>
          <cell r="B53" t="str">
            <v>RCN1-1000-1020170 ROMMER Конвектор внутрипольный RCN 100.200.1700 (Решётка роликовая, анодированный алюминий)</v>
          </cell>
          <cell r="C53">
            <v>30217.69</v>
          </cell>
        </row>
        <row r="54">
          <cell r="A54" t="str">
            <v>RCN1-1000-1020180</v>
          </cell>
          <cell r="B54" t="str">
            <v>RCN1-1000-1020180 ROMMER Конвектор внутрипольный RCN 100.200.1800 (Решётка роликовая, анодированный алюминий)</v>
          </cell>
          <cell r="C54">
            <v>31801.45</v>
          </cell>
        </row>
        <row r="55">
          <cell r="A55" t="str">
            <v>RCN1-1000-1020190</v>
          </cell>
          <cell r="B55" t="str">
            <v>RCN1-1000-1020190 ROMMER Конвектор внутрипольный RCN 100.200.1900 (Решётка роликовая, анодированный алюминий)</v>
          </cell>
          <cell r="C55">
            <v>33385.22</v>
          </cell>
        </row>
        <row r="56">
          <cell r="A56" t="str">
            <v>RCN1-1000-1020200</v>
          </cell>
          <cell r="B56" t="str">
            <v>RCN1-1000-1020200 ROMMER Конвектор внутрипольный RCN 100.200.2000 (Решётка роликовая, анодированный алюминий)</v>
          </cell>
          <cell r="C56">
            <v>34968.980000000003</v>
          </cell>
        </row>
        <row r="57">
          <cell r="A57" t="str">
            <v>RCN1-1000-1020210</v>
          </cell>
          <cell r="B57" t="str">
            <v>RCN1-1000-1020210 ROMMER Конвектор внутрипольный RCN 100.200.2100 (Решётка роликовая, анодированный алюминий)</v>
          </cell>
          <cell r="C57">
            <v>36552.75</v>
          </cell>
        </row>
        <row r="58">
          <cell r="A58" t="str">
            <v>RCN1-1000-1020220</v>
          </cell>
          <cell r="B58" t="str">
            <v>RCN1-1000-1020220 ROMMER Конвектор внутрипольный RCN 100.200.2200 (Решётка роликовая, анодированный алюминий)</v>
          </cell>
          <cell r="C58">
            <v>38136.519999999997</v>
          </cell>
        </row>
        <row r="59">
          <cell r="A59" t="str">
            <v>RCN1-1000-1020230</v>
          </cell>
          <cell r="B59" t="str">
            <v>RCN1-1000-1020230 ROMMER Конвектор внутрипольный RCN 100.200.2300 (Решётка роликовая, анодированный алюминий)</v>
          </cell>
          <cell r="C59">
            <v>39720.28</v>
          </cell>
        </row>
        <row r="60">
          <cell r="A60" t="str">
            <v>RCN1-1000-1020240</v>
          </cell>
          <cell r="B60" t="str">
            <v>RCN1-1000-1020240 ROMMER Конвектор внутрипольный RCN 100.200.2400 (Решётка роликовая, анодированный алюминий)</v>
          </cell>
          <cell r="C60">
            <v>41304.050000000003</v>
          </cell>
        </row>
        <row r="61">
          <cell r="A61" t="str">
            <v>RCN1-1000-1020250</v>
          </cell>
          <cell r="B61" t="str">
            <v>RCN1-1000-1020250 ROMMER Конвектор внутрипольный RCN 100.200.2500 (Решётка роликовая, анодированный алюминий)</v>
          </cell>
          <cell r="C61">
            <v>42887.81</v>
          </cell>
        </row>
        <row r="62">
          <cell r="A62" t="str">
            <v>RCN1-1000-1020260</v>
          </cell>
          <cell r="B62" t="str">
            <v>RCN1-1000-1020260 ROMMER Конвектор внутрипольный RCN 100.200.2600 (Решётка роликовая, анодированный алюминий)</v>
          </cell>
          <cell r="C62">
            <v>44471.58</v>
          </cell>
        </row>
        <row r="63">
          <cell r="A63" t="str">
            <v>RCN1-1000-1020270</v>
          </cell>
          <cell r="B63" t="str">
            <v>RCN1-1000-1020270 ROMMER Конвектор внутрипольный RCN 100.200.2700 (Решётка роликовая, анодированный алюминий)</v>
          </cell>
          <cell r="C63">
            <v>46055.34</v>
          </cell>
        </row>
        <row r="64">
          <cell r="A64" t="str">
            <v>RCN1-1000-1020280</v>
          </cell>
          <cell r="B64" t="str">
            <v>RCN1-1000-1020280 ROMMER Конвектор внутрипольный RCN 100.200.2800 (Решётка роликовая, анодированный алюминий)</v>
          </cell>
          <cell r="C64">
            <v>47639.11</v>
          </cell>
        </row>
        <row r="65">
          <cell r="A65" t="str">
            <v>RCN1-1000-1020290</v>
          </cell>
          <cell r="B65" t="str">
            <v>RCN1-1000-1020290 ROMMER Конвектор внутрипольный RCN 100.200.2900 (Решётка роликовая, анодированный алюминий)</v>
          </cell>
          <cell r="C65">
            <v>49222.879999999997</v>
          </cell>
        </row>
        <row r="66">
          <cell r="A66" t="str">
            <v>RCN1-1000-1020300</v>
          </cell>
          <cell r="B66" t="str">
            <v>RCN1-1000-1020300 ROMMER Конвектор внутрипольный RCN 100.200.3000 (Решётка роликовая, анодированный алюминий)</v>
          </cell>
          <cell r="C66">
            <v>50806.64</v>
          </cell>
        </row>
        <row r="67">
          <cell r="A67" t="str">
            <v>RCN1-1000-1020310</v>
          </cell>
          <cell r="B67" t="str">
            <v>RCN1-1000-1020310 ROMMER Конвектор внутрипольный RCN 100.200.3100 (Решётка роликовая, анодированный алюминий)</v>
          </cell>
          <cell r="C67">
            <v>52390.41</v>
          </cell>
        </row>
        <row r="68">
          <cell r="A68" t="str">
            <v>RCN1-1000-1020320</v>
          </cell>
          <cell r="B68" t="str">
            <v>RCN1-1000-1020320 ROMMER Конвектор внутрипольный RCN 100.200.3200 (Решётка роликовая, анодированный алюминий)</v>
          </cell>
          <cell r="C68">
            <v>53974.17</v>
          </cell>
        </row>
        <row r="69">
          <cell r="A69" t="str">
            <v>RCN1-1000-1020330</v>
          </cell>
          <cell r="B69" t="str">
            <v>RCN1-1000-1020330 ROMMER Конвектор внутрипольный RCN 100.200.3300 (Решётка роликовая, анодированный алюминий)</v>
          </cell>
          <cell r="C69">
            <v>55557.94</v>
          </cell>
        </row>
        <row r="70">
          <cell r="A70" t="str">
            <v>RCN1-1000-1020340</v>
          </cell>
          <cell r="B70" t="str">
            <v>RCN1-1000-1020340 ROMMER Конвектор внутрипольный RCN 100.200.3400 (Решётка роликовая, анодированный алюминий)</v>
          </cell>
          <cell r="C70">
            <v>57141.7</v>
          </cell>
        </row>
        <row r="71">
          <cell r="A71" t="str">
            <v>RCN1-1000-1020350</v>
          </cell>
          <cell r="B71" t="str">
            <v>RCN1-1000-1020350 ROMMER Конвектор внутрипольный RCN 100.200.3500 (Решётка роликовая, анодированный алюминий)</v>
          </cell>
          <cell r="C71">
            <v>58725.47</v>
          </cell>
        </row>
        <row r="72">
          <cell r="A72" t="str">
            <v>RCN1-1000-1020360</v>
          </cell>
          <cell r="B72" t="str">
            <v>RCN1-1000-1020360 ROMMER Конвектор внутрипольный RCN 100.200.3600 (Решётка роликовая, анодированный алюминий)</v>
          </cell>
          <cell r="C72">
            <v>60309.23</v>
          </cell>
        </row>
        <row r="73">
          <cell r="A73" t="str">
            <v>RCN1-1000-1020370</v>
          </cell>
          <cell r="B73" t="str">
            <v>RCN1-1000-1020370 ROMMER Конвектор внутрипольный RCN 100.200.3700 (Решётка роликовая, анодированный алюминий)</v>
          </cell>
          <cell r="C73">
            <v>61893</v>
          </cell>
        </row>
        <row r="74">
          <cell r="A74" t="str">
            <v>RCN1-1000-1020380</v>
          </cell>
          <cell r="B74" t="str">
            <v>RCN1-1000-1020380 ROMMER Конвектор внутрипольный RCN 100.200.3800 (Решётка роликовая, анодированный алюминий)</v>
          </cell>
          <cell r="C74">
            <v>63476.77</v>
          </cell>
        </row>
        <row r="75">
          <cell r="A75" t="str">
            <v>RCN1-1000-1020390</v>
          </cell>
          <cell r="B75" t="str">
            <v>RCN1-1000-1020390 ROMMER Конвектор внутрипольный RCN 100.200.3900 (Решётка роликовая, анодированный алюминий)</v>
          </cell>
          <cell r="C75">
            <v>65060.53</v>
          </cell>
        </row>
        <row r="76">
          <cell r="A76" t="str">
            <v>RCN1-1000-1020400</v>
          </cell>
          <cell r="B76" t="str">
            <v>RCN1-1000-1020400 ROMMER Конвектор внутрипольный RCN 100.200.4000 (Решётка роликовая, анодированный алюминий)</v>
          </cell>
          <cell r="C76">
            <v>66644.3</v>
          </cell>
        </row>
        <row r="77">
          <cell r="A77" t="str">
            <v>RCN1-1000-1020410</v>
          </cell>
          <cell r="B77" t="str">
            <v>RCN1-1000-1020410 ROMMER Конвектор внутрипольный RCN 100.200.4100 (Решётка роликовая, анодированный алюминий)</v>
          </cell>
          <cell r="C77">
            <v>68228.06</v>
          </cell>
        </row>
        <row r="78">
          <cell r="A78" t="str">
            <v>RCN1-1000-1020420</v>
          </cell>
          <cell r="B78" t="str">
            <v>RCN1-1000-1020420 ROMMER Конвектор внутрипольный RCN 100.200.4200 (Решётка роликовая, анодированный алюминий)</v>
          </cell>
          <cell r="C78">
            <v>69811.83</v>
          </cell>
        </row>
        <row r="79">
          <cell r="A79" t="str">
            <v>RCN1-1000-1020430</v>
          </cell>
          <cell r="B79" t="str">
            <v>RCN1-1000-1020430 ROMMER Конвектор внутрипольный RCN 100.200.4300 (Решётка роликовая, анодированный алюминий)</v>
          </cell>
          <cell r="C79">
            <v>71395.59</v>
          </cell>
        </row>
        <row r="80">
          <cell r="A80" t="str">
            <v>RCN1-1000-1020440</v>
          </cell>
          <cell r="B80" t="str">
            <v>RCN1-1000-1020440 ROMMER Конвектор внутрипольный RCN 100.200.4400 (Решётка роликовая, анодированный алюминий)</v>
          </cell>
          <cell r="C80">
            <v>72979.360000000001</v>
          </cell>
        </row>
        <row r="81">
          <cell r="A81" t="str">
            <v>RCN1-1000-1020450</v>
          </cell>
          <cell r="B81" t="str">
            <v>RCN1-1000-1020450 ROMMER Конвектор внутрипольный RCN 100.200.4500 (Решётка роликовая, анодированный алюминий)</v>
          </cell>
          <cell r="C81">
            <v>74563.13</v>
          </cell>
        </row>
        <row r="82">
          <cell r="A82" t="str">
            <v>RCN1-1000-1020460</v>
          </cell>
          <cell r="B82" t="str">
            <v>RCN1-1000-1020460 ROMMER Конвектор внутрипольный RCN 100.200.4600 (Решётка роликовая, анодированный алюминий)</v>
          </cell>
          <cell r="C82">
            <v>76146.89</v>
          </cell>
        </row>
        <row r="83">
          <cell r="A83" t="str">
            <v>RCN1-1000-1020470</v>
          </cell>
          <cell r="B83" t="str">
            <v>RCN1-1000-1020470 ROMMER Конвектор внутрипольный RCN 100.200.4700 (Решётка роликовая, анодированный алюминий)</v>
          </cell>
          <cell r="C83">
            <v>77730.66</v>
          </cell>
        </row>
        <row r="84">
          <cell r="A84" t="str">
            <v>RCN1-1000-1020480</v>
          </cell>
          <cell r="B84" t="str">
            <v>RCN1-1000-1020480 ROMMER Конвектор внутрипольный RCN 100.200.4800 (Решётка роликовая, анодированный алюминий)</v>
          </cell>
          <cell r="C84">
            <v>79314.42</v>
          </cell>
        </row>
        <row r="85">
          <cell r="A85" t="str">
            <v>RCN1-1000-1020490</v>
          </cell>
          <cell r="B85" t="str">
            <v>RCN1-1000-1020490 ROMMER Конвектор внутрипольный RCN 100.200.4900 (Решётка роликовая, анодированный алюминий)</v>
          </cell>
          <cell r="C85">
            <v>80898.19</v>
          </cell>
        </row>
        <row r="86">
          <cell r="A86" t="str">
            <v>RCN1-1000-1020500</v>
          </cell>
          <cell r="B86" t="str">
            <v>RCN1-1000-1020500 ROMMER Конвектор внутрипольный RCN 100.200.5000 (Решётка роликовая, анодированный алюминий)</v>
          </cell>
          <cell r="C86">
            <v>82481.95</v>
          </cell>
        </row>
        <row r="87">
          <cell r="A87" t="str">
            <v>RCN1-1000-1220080</v>
          </cell>
          <cell r="B87" t="str">
            <v>RCN1-1000-1220080 ROMMER Конвектор внутрипольный RCN 120.200.800 (Решётка роликовая, анодированный алюминий)</v>
          </cell>
          <cell r="C87">
            <v>16258.13</v>
          </cell>
        </row>
        <row r="88">
          <cell r="A88" t="str">
            <v>RCN1-1000-1220090</v>
          </cell>
          <cell r="B88" t="str">
            <v>RCN1-1000-1220090 ROMMER Конвектор внутрипольный RCN 120.200.900 (Решётка роликовая, анодированный алюминий)</v>
          </cell>
          <cell r="C88">
            <v>17869.919999999998</v>
          </cell>
        </row>
        <row r="89">
          <cell r="A89" t="str">
            <v>RCN1-1000-1220100</v>
          </cell>
          <cell r="B89" t="str">
            <v>RCN1-1000-1220100 ROMMER Конвектор внутрипольный RCN 120.200.1000 (Решётка роликовая, анодированный алюминий)</v>
          </cell>
          <cell r="C89">
            <v>19481.72</v>
          </cell>
        </row>
        <row r="90">
          <cell r="A90" t="str">
            <v>RCN1-1000-1220110</v>
          </cell>
          <cell r="B90" t="str">
            <v>RCN1-1000-1220110 ROMMER Конвектор внутрипольный RCN 120.200.1100 (Решётка роликовая, анодированный алюминий)</v>
          </cell>
          <cell r="C90">
            <v>21093.52</v>
          </cell>
        </row>
        <row r="91">
          <cell r="A91" t="str">
            <v>RCN1-1000-1220120</v>
          </cell>
          <cell r="B91" t="str">
            <v>RCN1-1000-1220120 ROMMER Конвектор внутрипольный RCN 120.200.1200 (Решётка роликовая, анодированный алюминий)</v>
          </cell>
          <cell r="C91">
            <v>22705.31</v>
          </cell>
        </row>
        <row r="92">
          <cell r="A92" t="str">
            <v>RCN1-1000-1220130</v>
          </cell>
          <cell r="B92" t="str">
            <v>RCN1-1000-1220130 ROMMER Конвектор внутрипольный RCN 120.200.1300 (Решётка роликовая, анодированный алюминий)</v>
          </cell>
          <cell r="C92">
            <v>24317.11</v>
          </cell>
        </row>
        <row r="93">
          <cell r="A93" t="str">
            <v>RCN1-1000-1220140</v>
          </cell>
          <cell r="B93" t="str">
            <v>RCN1-1000-1220140 ROMMER Конвектор внутрипольный RCN 120.200.1400 (Решётка роликовая, анодированный алюминий)</v>
          </cell>
          <cell r="C93">
            <v>25928.91</v>
          </cell>
        </row>
        <row r="94">
          <cell r="A94" t="str">
            <v>RCN1-1000-1220150</v>
          </cell>
          <cell r="B94" t="str">
            <v>RCN1-1000-1220150 ROMMER Конвектор внутрипольный RCN 120.200.1500 (Решётка роликовая, анодированный алюминий)</v>
          </cell>
          <cell r="C94">
            <v>27540.7</v>
          </cell>
        </row>
        <row r="95">
          <cell r="A95" t="str">
            <v>RCN1-1000-1220160</v>
          </cell>
          <cell r="B95" t="str">
            <v>RCN1-1000-1220160 ROMMER Конвектор внутрипольный RCN 120.200.1600 (Решётка роликовая, анодированный алюминий)</v>
          </cell>
          <cell r="C95">
            <v>29152.5</v>
          </cell>
        </row>
        <row r="96">
          <cell r="A96" t="str">
            <v>RCN1-1000-1220170</v>
          </cell>
          <cell r="B96" t="str">
            <v>RCN1-1000-1220170 ROMMER Конвектор внутрипольный RCN 120.200.1700 (Решётка роликовая, анодированный алюминий)</v>
          </cell>
          <cell r="C96">
            <v>30764.3</v>
          </cell>
        </row>
        <row r="97">
          <cell r="A97" t="str">
            <v>RCN1-1000-1220180</v>
          </cell>
          <cell r="B97" t="str">
            <v>RCN1-1000-1220180 ROMMER Конвектор внутрипольный RCN 120.200.1800 (Решётка роликовая, анодированный алюминий)</v>
          </cell>
          <cell r="C97">
            <v>32376.09</v>
          </cell>
        </row>
        <row r="98">
          <cell r="A98" t="str">
            <v>RCN1-1000-1220190</v>
          </cell>
          <cell r="B98" t="str">
            <v>RCN1-1000-1220190 ROMMER Конвектор внутрипольный RCN 120.200.1900 (Решётка роликовая, анодированный алюминий)</v>
          </cell>
          <cell r="C98">
            <v>33987.89</v>
          </cell>
        </row>
        <row r="99">
          <cell r="A99" t="str">
            <v>RCN1-1000-1220200</v>
          </cell>
          <cell r="B99" t="str">
            <v>RCN1-1000-1220200 ROMMER Конвектор внутрипольный RCN 120.200.2000 (Решётка роликовая, анодированный алюминий)</v>
          </cell>
          <cell r="C99">
            <v>35599.69</v>
          </cell>
        </row>
        <row r="100">
          <cell r="A100" t="str">
            <v>RCN1-1000-1220210</v>
          </cell>
          <cell r="B100" t="str">
            <v>RCN1-1000-1220210 ROMMER Конвектор внутрипольный RCN 120.200.2100 (Решётка роликовая, анодированный алюминий)</v>
          </cell>
          <cell r="C100">
            <v>37211.480000000003</v>
          </cell>
        </row>
        <row r="101">
          <cell r="A101" t="str">
            <v>RCN1-1000-1220220</v>
          </cell>
          <cell r="B101" t="str">
            <v>RCN1-1000-1220220 ROMMER Конвектор внутрипольный RCN 120.200.2200 (Решётка роликовая, анодированный алюминий)</v>
          </cell>
          <cell r="C101">
            <v>38823.279999999999</v>
          </cell>
        </row>
        <row r="102">
          <cell r="A102" t="str">
            <v>RCN1-1000-1220230</v>
          </cell>
          <cell r="B102" t="str">
            <v>RCN1-1000-1220230 ROMMER Конвектор внутрипольный RCN 120.200.2300 (Решётка роликовая, анодированный алюминий)</v>
          </cell>
          <cell r="C102">
            <v>40435.08</v>
          </cell>
        </row>
        <row r="103">
          <cell r="A103" t="str">
            <v>RCN1-1000-1220240</v>
          </cell>
          <cell r="B103" t="str">
            <v>RCN1-1000-1220240 ROMMER Конвектор внутрипольный RCN 120.200.2400 (Решётка роликовая, анодированный алюминий)</v>
          </cell>
          <cell r="C103">
            <v>42046.879999999997</v>
          </cell>
        </row>
        <row r="104">
          <cell r="A104" t="str">
            <v>RCN1-1000-1220250</v>
          </cell>
          <cell r="B104" t="str">
            <v>RCN1-1000-1220250 ROMMER Конвектор внутрипольный RCN 120.200.2500 (Решётка роликовая, анодированный алюминий)</v>
          </cell>
          <cell r="C104">
            <v>43658.67</v>
          </cell>
        </row>
        <row r="105">
          <cell r="A105" t="str">
            <v>RCN1-1000-1220260</v>
          </cell>
          <cell r="B105" t="str">
            <v>RCN1-1000-1220260 ROMMER Конвектор внутрипольный RCN 120.200.2600 (Решётка роликовая, анодированный алюминий)</v>
          </cell>
          <cell r="C105">
            <v>45270.47</v>
          </cell>
        </row>
        <row r="106">
          <cell r="A106" t="str">
            <v>RCN1-1000-1220270</v>
          </cell>
          <cell r="B106" t="str">
            <v>RCN1-1000-1220270 ROMMER Конвектор внутрипольный RCN 120.200.2700 (Решётка роликовая, анодированный алюминий)</v>
          </cell>
          <cell r="C106">
            <v>46882.27</v>
          </cell>
        </row>
        <row r="107">
          <cell r="A107" t="str">
            <v>RCN1-1000-1220280</v>
          </cell>
          <cell r="B107" t="str">
            <v>RCN1-1000-1220280 ROMMER Конвектор внутрипольный RCN 120.200.2800 (Решётка роликовая, анодированный алюминий)</v>
          </cell>
          <cell r="C107">
            <v>48494.06</v>
          </cell>
        </row>
        <row r="108">
          <cell r="A108" t="str">
            <v>RCN1-1000-1220290</v>
          </cell>
          <cell r="B108" t="str">
            <v>RCN1-1000-1220290 ROMMER Конвектор внутрипольный RCN 120.200.2900 (Решётка роликовая, анодированный алюминий)</v>
          </cell>
          <cell r="C108">
            <v>50105.86</v>
          </cell>
        </row>
        <row r="109">
          <cell r="A109" t="str">
            <v>RCN1-1000-1220300</v>
          </cell>
          <cell r="B109" t="str">
            <v>RCN1-1000-1220300 ROMMER Конвектор внутрипольный RCN 120.200.3000 (Решётка роликовая, анодированный алюминий)</v>
          </cell>
          <cell r="C109">
            <v>51717.66</v>
          </cell>
        </row>
        <row r="110">
          <cell r="A110" t="str">
            <v>RCN1-1000-1220310</v>
          </cell>
          <cell r="B110" t="str">
            <v>RCN1-1000-1220310 ROMMER Конвектор внутрипольный RCN 120.200.3100 (Решётка роликовая, анодированный алюминий)</v>
          </cell>
          <cell r="C110">
            <v>53329.45</v>
          </cell>
        </row>
        <row r="111">
          <cell r="A111" t="str">
            <v>RCN1-1000-1220320</v>
          </cell>
          <cell r="B111" t="str">
            <v>RCN1-1000-1220320 ROMMER Конвектор внутрипольный RCN 120.200.3200 (Решётка роликовая, анодированный алюминий)</v>
          </cell>
          <cell r="C111">
            <v>54941.25</v>
          </cell>
        </row>
        <row r="112">
          <cell r="A112" t="str">
            <v>RCN1-1000-1220330</v>
          </cell>
          <cell r="B112" t="str">
            <v>RCN1-1000-1220330 ROMMER Конвектор внутрипольный RCN 120.200.3300 (Решётка роликовая, анодированный алюминий)</v>
          </cell>
          <cell r="C112">
            <v>56553.05</v>
          </cell>
        </row>
        <row r="113">
          <cell r="A113" t="str">
            <v>RCN1-1000-1220340</v>
          </cell>
          <cell r="B113" t="str">
            <v>RCN1-1000-1220340 ROMMER Конвектор внутрипольный RCN 120.200.3400 (Решётка роликовая, анодированный алюминий)</v>
          </cell>
          <cell r="C113">
            <v>58164.84</v>
          </cell>
        </row>
        <row r="114">
          <cell r="A114" t="str">
            <v>RCN1-1000-1220350</v>
          </cell>
          <cell r="B114" t="str">
            <v>RCN1-1000-1220350 ROMMER Конвектор внутрипольный RCN 120.200.3500 (Решётка роликовая, анодированный алюминий)</v>
          </cell>
          <cell r="C114">
            <v>59776.639999999999</v>
          </cell>
        </row>
        <row r="115">
          <cell r="A115" t="str">
            <v>RCN1-1000-1220360</v>
          </cell>
          <cell r="B115" t="str">
            <v>RCN1-1000-1220360 ROMMER Конвектор внутрипольный RCN 120.200.3600 (Решётка роликовая, анодированный алюминий)</v>
          </cell>
          <cell r="C115">
            <v>61388.44</v>
          </cell>
        </row>
        <row r="116">
          <cell r="A116" t="str">
            <v>RCN1-1000-1220370</v>
          </cell>
          <cell r="B116" t="str">
            <v>RCN1-1000-1220370 ROMMER Конвектор внутрипольный RCN 120.200.3700 (Решётка роликовая, анодированный алюминий)</v>
          </cell>
          <cell r="C116">
            <v>63000.23</v>
          </cell>
        </row>
        <row r="117">
          <cell r="A117" t="str">
            <v>RCN1-1000-1220380</v>
          </cell>
          <cell r="B117" t="str">
            <v>RCN1-1000-1220380 ROMMER Конвектор внутрипольный RCN 120.200.3800 (Решётка роликовая, анодированный алюминий)</v>
          </cell>
          <cell r="C117">
            <v>64612.03</v>
          </cell>
        </row>
        <row r="118">
          <cell r="A118" t="str">
            <v>RCN1-1000-1220390</v>
          </cell>
          <cell r="B118" t="str">
            <v>RCN1-1000-1220390 ROMMER Конвектор внутрипольный RCN 120.200.3900 (Решётка роликовая, анодированный алюминий)</v>
          </cell>
          <cell r="C118">
            <v>66223.83</v>
          </cell>
        </row>
        <row r="119">
          <cell r="A119" t="str">
            <v>RCN1-1000-1220400</v>
          </cell>
          <cell r="B119" t="str">
            <v>RCN1-1000-1220400 ROMMER Конвектор внутрипольный RCN 120.200.4000 (Решётка роликовая, анодированный алюминий)</v>
          </cell>
          <cell r="C119">
            <v>67835.63</v>
          </cell>
        </row>
        <row r="120">
          <cell r="A120" t="str">
            <v>RCN1-1000-1220410</v>
          </cell>
          <cell r="B120" t="str">
            <v>RCN1-1000-1220410 ROMMER Конвектор внутрипольный RCN 120.200.4100 (Решётка роликовая, анодированный алюминий)</v>
          </cell>
          <cell r="C120">
            <v>69447.42</v>
          </cell>
        </row>
        <row r="121">
          <cell r="A121" t="str">
            <v>RCN1-1000-1220420</v>
          </cell>
          <cell r="B121" t="str">
            <v>RCN1-1000-1220420 ROMMER Конвектор внутрипольный RCN 120.200.4200 (Решётка роликовая, анодированный алюминий)</v>
          </cell>
          <cell r="C121">
            <v>71059.22</v>
          </cell>
        </row>
        <row r="122">
          <cell r="A122" t="str">
            <v>RCN1-1000-1220430</v>
          </cell>
          <cell r="B122" t="str">
            <v>RCN1-1000-1220430 ROMMER Конвектор внутрипольный RCN 120.200.4300 (Решётка роликовая, анодированный алюминий)</v>
          </cell>
          <cell r="C122">
            <v>72671.02</v>
          </cell>
        </row>
        <row r="123">
          <cell r="A123" t="str">
            <v>RCN1-1000-1220440</v>
          </cell>
          <cell r="B123" t="str">
            <v>RCN1-1000-1220440 ROMMER Конвектор внутрипольный RCN 120.200.4400 (Решётка роликовая, анодированный алюминий)</v>
          </cell>
          <cell r="C123">
            <v>74282.81</v>
          </cell>
        </row>
        <row r="124">
          <cell r="A124" t="str">
            <v>RCN1-1000-1220450</v>
          </cell>
          <cell r="B124" t="str">
            <v>RCN1-1000-1220450 ROMMER Конвектор внутрипольный RCN 120.200.4500 (Решётка роликовая, анодированный алюминий)</v>
          </cell>
          <cell r="C124">
            <v>75894.61</v>
          </cell>
        </row>
        <row r="125">
          <cell r="A125" t="str">
            <v>RCN1-1000-1220460</v>
          </cell>
          <cell r="B125" t="str">
            <v>RCN1-1000-1220460 ROMMER Конвектор внутрипольный RCN 120.200.4600 (Решётка роликовая, анодированный алюминий)</v>
          </cell>
          <cell r="C125">
            <v>77506.41</v>
          </cell>
        </row>
        <row r="126">
          <cell r="A126" t="str">
            <v>RCN1-1000-1220470</v>
          </cell>
          <cell r="B126" t="str">
            <v>RCN1-1000-1220470 ROMMER Конвектор внутрипольный RCN 120.200.4700 (Решётка роликовая, анодированный алюминий)</v>
          </cell>
          <cell r="C126">
            <v>79118.2</v>
          </cell>
        </row>
        <row r="127">
          <cell r="A127" t="str">
            <v>RCN1-1000-1220480</v>
          </cell>
          <cell r="B127" t="str">
            <v>RCN1-1000-1220480 ROMMER Конвектор внутрипольный RCN 120.200.4800 (Решётка роликовая, анодированный алюминий)</v>
          </cell>
          <cell r="C127">
            <v>80730</v>
          </cell>
        </row>
        <row r="128">
          <cell r="A128" t="str">
            <v>RCN1-1000-1220490</v>
          </cell>
          <cell r="B128" t="str">
            <v>RCN1-1000-1220490 ROMMER Конвектор внутрипольный RCN 120.200.4900 (Решётка роликовая, анодированный алюминий)</v>
          </cell>
          <cell r="C128">
            <v>82341.8</v>
          </cell>
        </row>
        <row r="129">
          <cell r="A129" t="str">
            <v>RCN1-1000-1220500</v>
          </cell>
          <cell r="B129" t="str">
            <v>RCN1-1000-1220500 ROMMER Конвектор внутрипольный RCN 120.200.5000 (Решётка роликовая, анодированный алюминий)</v>
          </cell>
          <cell r="C129">
            <v>83953.59</v>
          </cell>
        </row>
        <row r="130">
          <cell r="A130" t="str">
            <v>RCN1-1000-1420080</v>
          </cell>
          <cell r="B130" t="str">
            <v>RCN1-1000-1420080 ROMMER Конвектор внутрипольный RCN 140.200.800 (Решётка роликовая, анодированный алюминий)</v>
          </cell>
          <cell r="C130">
            <v>20419.36</v>
          </cell>
        </row>
        <row r="131">
          <cell r="A131" t="str">
            <v>RCN1-1000-1420090</v>
          </cell>
          <cell r="B131" t="str">
            <v>RCN1-1000-1420090 ROMMER Конвектор внутрипольный RCN 140.200.900 (Решётка роликовая, анодированный алюминий)</v>
          </cell>
          <cell r="C131">
            <v>22468.45</v>
          </cell>
        </row>
        <row r="132">
          <cell r="A132" t="str">
            <v>RCN1-1000-1420100</v>
          </cell>
          <cell r="B132" t="str">
            <v>RCN1-1000-1420100 ROMMER Конвектор внутрипольный RCN 140.200.1000 (Решётка роликовая, анодированный алюминий)</v>
          </cell>
          <cell r="C132">
            <v>24517.53</v>
          </cell>
        </row>
        <row r="133">
          <cell r="A133" t="str">
            <v>RCN1-1000-1420110</v>
          </cell>
          <cell r="B133" t="str">
            <v>RCN1-1000-1420110 ROMMER Конвектор внутрипольный RCN 140.200.1100 (Решётка роликовая, анодированный алюминий)</v>
          </cell>
          <cell r="C133">
            <v>26566.62</v>
          </cell>
        </row>
        <row r="134">
          <cell r="A134" t="str">
            <v>RCN1-1000-1420120</v>
          </cell>
          <cell r="B134" t="str">
            <v>RCN1-1000-1420120 ROMMER Конвектор внутрипольный RCN 140.200.1200 (Решётка роликовая, анодированный алюминий)</v>
          </cell>
          <cell r="C134">
            <v>28615.7</v>
          </cell>
        </row>
        <row r="135">
          <cell r="A135" t="str">
            <v>RCN1-1000-1420130</v>
          </cell>
          <cell r="B135" t="str">
            <v>RCN1-1000-1420130 ROMMER Конвектор внутрипольный RCN 140.200.1300 (Решётка роликовая, анодированный алюминий)</v>
          </cell>
          <cell r="C135">
            <v>30664.79</v>
          </cell>
        </row>
        <row r="136">
          <cell r="A136" t="str">
            <v>RCN1-1000-1420140</v>
          </cell>
          <cell r="B136" t="str">
            <v>RCN1-1000-1420140 ROMMER Конвектор внутрипольный RCN 140.200.1400 (Решётка роликовая, анодированный алюминий)</v>
          </cell>
          <cell r="C136">
            <v>32713.87</v>
          </cell>
        </row>
        <row r="137">
          <cell r="A137" t="str">
            <v>RCN1-1000-1420150</v>
          </cell>
          <cell r="B137" t="str">
            <v>RCN1-1000-1420150 ROMMER Конвектор внутрипольный RCN 140.200.1500 (Решётка роликовая, анодированный алюминий)</v>
          </cell>
          <cell r="C137">
            <v>34762.949999999997</v>
          </cell>
        </row>
        <row r="138">
          <cell r="A138" t="str">
            <v>RCN1-1000-1420160</v>
          </cell>
          <cell r="B138" t="str">
            <v>RCN1-1000-1420160 ROMMER Конвектор внутрипольный RCN 140.200.1600 (Решётка роликовая, анодированный алюминий)</v>
          </cell>
          <cell r="C138">
            <v>36812.04</v>
          </cell>
        </row>
        <row r="139">
          <cell r="A139" t="str">
            <v>RCN1-1000-1420170</v>
          </cell>
          <cell r="B139" t="str">
            <v>RCN1-1000-1420170 ROMMER Конвектор внутрипольный RCN 140.200.1700 (Решётка роликовая, анодированный алюминий)</v>
          </cell>
          <cell r="C139">
            <v>38861.120000000003</v>
          </cell>
        </row>
        <row r="140">
          <cell r="A140" t="str">
            <v>RCN1-1000-1420180</v>
          </cell>
          <cell r="B140" t="str">
            <v>RCN1-1000-1420180 ROMMER Конвектор внутрипольный RCN 140.200.1800 (Решётка роликовая, анодированный алюминий)</v>
          </cell>
          <cell r="C140">
            <v>40910.21</v>
          </cell>
        </row>
        <row r="141">
          <cell r="A141" t="str">
            <v>RCN1-1000-1420190</v>
          </cell>
          <cell r="B141" t="str">
            <v>RCN1-1000-1420190 ROMMER Конвектор внутрипольный RCN 140.200.1900 (Решётка роликовая, анодированный алюминий)</v>
          </cell>
          <cell r="C141">
            <v>42959.29</v>
          </cell>
        </row>
        <row r="142">
          <cell r="A142" t="str">
            <v>RCN1-1000-1420200</v>
          </cell>
          <cell r="B142" t="str">
            <v>RCN1-1000-1420200 ROMMER Конвектор внутрипольный RCN 140.200.2000 (Решётка роликовая, анодированный алюминий)</v>
          </cell>
          <cell r="C142">
            <v>45008.38</v>
          </cell>
        </row>
        <row r="143">
          <cell r="A143" t="str">
            <v>RCN1-1000-1420210</v>
          </cell>
          <cell r="B143" t="str">
            <v>RCN1-1000-1420210 ROMMER Конвектор внутрипольный RCN 140.200.2100 (Решётка роликовая, анодированный алюминий)</v>
          </cell>
          <cell r="C143">
            <v>47057.46</v>
          </cell>
        </row>
        <row r="144">
          <cell r="A144" t="str">
            <v>RCN1-1000-1420220</v>
          </cell>
          <cell r="B144" t="str">
            <v>RCN1-1000-1420220 ROMMER Конвектор внутрипольный RCN 140.200.2200 (Решётка роликовая, анодированный алюминий)</v>
          </cell>
          <cell r="C144">
            <v>49106.55</v>
          </cell>
        </row>
        <row r="145">
          <cell r="A145" t="str">
            <v>RCN1-1000-1420230</v>
          </cell>
          <cell r="B145" t="str">
            <v>RCN1-1000-1420230 ROMMER Конвектор внутрипольный RCN 140.200.2300 (Решётка роликовая, анодированный алюминий)</v>
          </cell>
          <cell r="C145">
            <v>51155.63</v>
          </cell>
        </row>
        <row r="146">
          <cell r="A146" t="str">
            <v>RCN1-1000-1420240</v>
          </cell>
          <cell r="B146" t="str">
            <v>RCN1-1000-1420240 ROMMER Конвектор внутрипольный RCN 140.200.2400 (Решётка роликовая, анодированный алюминий)</v>
          </cell>
          <cell r="C146">
            <v>53204.71</v>
          </cell>
        </row>
        <row r="147">
          <cell r="A147" t="str">
            <v>RCN1-1000-1420250</v>
          </cell>
          <cell r="B147" t="str">
            <v>RCN1-1000-1420250 ROMMER Конвектор внутрипольный RCN 140.200.2500 (Решётка роликовая, анодированный алюминий)</v>
          </cell>
          <cell r="C147">
            <v>55253.8</v>
          </cell>
        </row>
        <row r="148">
          <cell r="A148" t="str">
            <v>RCN1-1000-1420260</v>
          </cell>
          <cell r="B148" t="str">
            <v>RCN1-1000-1420260 ROMMER Конвектор внутрипольный RCN 140.200.2600 (Решётка роликовая, анодированный алюминий)</v>
          </cell>
          <cell r="C148">
            <v>57302.879999999997</v>
          </cell>
        </row>
        <row r="149">
          <cell r="A149" t="str">
            <v>RCN1-1000-1420270</v>
          </cell>
          <cell r="B149" t="str">
            <v>RCN1-1000-1420270 ROMMER Конвектор внутрипольный RCN 140.200.2700 (Решётка роликовая, анодированный алюминий)</v>
          </cell>
          <cell r="C149">
            <v>59351.97</v>
          </cell>
        </row>
        <row r="150">
          <cell r="A150" t="str">
            <v>RCN1-1000-1420280</v>
          </cell>
          <cell r="B150" t="str">
            <v>RCN1-1000-1420280 ROMMER Конвектор внутрипольный RCN 140.200.2800 (Решётка роликовая, анодированный алюминий)</v>
          </cell>
          <cell r="C150">
            <v>61401.05</v>
          </cell>
        </row>
        <row r="151">
          <cell r="A151" t="str">
            <v>RCN1-1000-1420290</v>
          </cell>
          <cell r="B151" t="str">
            <v>RCN1-1000-1420290 ROMMER Конвектор внутрипольный RCN 140.200.2900 (Решётка роликовая, анодированный алюминий)</v>
          </cell>
          <cell r="C151">
            <v>63450.14</v>
          </cell>
        </row>
        <row r="152">
          <cell r="A152" t="str">
            <v>RCN1-1000-1420300</v>
          </cell>
          <cell r="B152" t="str">
            <v>RCN1-1000-1420300 ROMMER Конвектор внутрипольный RCN 140.200.3000 (Решётка роликовая, анодированный алюминий)</v>
          </cell>
          <cell r="C152">
            <v>65499.22</v>
          </cell>
        </row>
        <row r="153">
          <cell r="A153" t="str">
            <v>RCN1-1000-1420310</v>
          </cell>
          <cell r="B153" t="str">
            <v>RCN1-1000-1420310 ROMMER Конвектор внутрипольный RCN 140.200.3100 (Решётка роликовая, анодированный алюминий)</v>
          </cell>
          <cell r="C153">
            <v>67548.3</v>
          </cell>
        </row>
        <row r="154">
          <cell r="A154" t="str">
            <v>RCN1-1000-1420320</v>
          </cell>
          <cell r="B154" t="str">
            <v>RCN1-1000-1420320 ROMMER Конвектор внутрипольный RCN 140.200.3200 (Решётка роликовая, анодированный алюминий)</v>
          </cell>
          <cell r="C154">
            <v>69597.39</v>
          </cell>
        </row>
        <row r="155">
          <cell r="A155" t="str">
            <v>RCN1-1000-1420330</v>
          </cell>
          <cell r="B155" t="str">
            <v>RCN1-1000-1420330 ROMMER Конвектор внутрипольный RCN 140.200.3300 (Решётка роликовая, анодированный алюминий)</v>
          </cell>
          <cell r="C155">
            <v>71646.47</v>
          </cell>
        </row>
        <row r="156">
          <cell r="A156" t="str">
            <v>RCN1-1000-1420340</v>
          </cell>
          <cell r="B156" t="str">
            <v>RCN1-1000-1420340 ROMMER Конвектор внутрипольный RCN 140.200.3400 (Решётка роликовая, анодированный алюминий)</v>
          </cell>
          <cell r="C156">
            <v>73695.56</v>
          </cell>
        </row>
        <row r="157">
          <cell r="A157" t="str">
            <v>RCN1-1000-1420350</v>
          </cell>
          <cell r="B157" t="str">
            <v>RCN1-1000-1420350 ROMMER Конвектор внутрипольный RCN 140.200.3500 (Решётка роликовая, анодированный алюминий)</v>
          </cell>
          <cell r="C157">
            <v>75744.639999999999</v>
          </cell>
        </row>
        <row r="158">
          <cell r="A158" t="str">
            <v>RCN1-1000-1420360</v>
          </cell>
          <cell r="B158" t="str">
            <v>RCN1-1000-1420360 ROMMER Конвектор внутрипольный RCN 140.200.3600 (Решётка роликовая, анодированный алюминий)</v>
          </cell>
          <cell r="C158">
            <v>77793.73</v>
          </cell>
        </row>
        <row r="159">
          <cell r="A159" t="str">
            <v>RCN1-1000-1420370</v>
          </cell>
          <cell r="B159" t="str">
            <v>RCN1-1000-1420370 ROMMER Конвектор внутрипольный RCN 140.200.3700 (Решётка роликовая, анодированный алюминий)</v>
          </cell>
          <cell r="C159">
            <v>79842.81</v>
          </cell>
        </row>
        <row r="160">
          <cell r="A160" t="str">
            <v>RCN1-1000-1420380</v>
          </cell>
          <cell r="B160" t="str">
            <v>RCN1-1000-1420380 ROMMER Конвектор внутрипольный RCN 140.200.3800 (Решётка роликовая, анодированный алюминий)</v>
          </cell>
          <cell r="C160">
            <v>81891.899999999994</v>
          </cell>
        </row>
        <row r="161">
          <cell r="A161" t="str">
            <v>RCN1-1000-1420390</v>
          </cell>
          <cell r="B161" t="str">
            <v>RCN1-1000-1420390 ROMMER Конвектор внутрипольный RCN 140.200.3900 (Решётка роликовая, анодированный алюминий)</v>
          </cell>
          <cell r="C161">
            <v>83940.98</v>
          </cell>
        </row>
        <row r="162">
          <cell r="A162" t="str">
            <v>RCN1-1000-1420400</v>
          </cell>
          <cell r="B162" t="str">
            <v>RCN1-1000-1420400 ROMMER Конвектор внутрипольный RCN 140.200.4000 (Решётка роликовая, анодированный алюминий)</v>
          </cell>
          <cell r="C162">
            <v>85990.06</v>
          </cell>
        </row>
        <row r="163">
          <cell r="A163" t="str">
            <v>RCN1-1000-1420410</v>
          </cell>
          <cell r="B163" t="str">
            <v>RCN1-1000-1420410 ROMMER Конвектор внутрипольный RCN 140.200.4100 (Решётка роликовая, анодированный алюминий)</v>
          </cell>
          <cell r="C163">
            <v>88039.15</v>
          </cell>
        </row>
        <row r="164">
          <cell r="A164" t="str">
            <v>RCN1-1000-1420420</v>
          </cell>
          <cell r="B164" t="str">
            <v>RCN1-1000-1420420 ROMMER Конвектор внутрипольный RCN 140.200.4200 (Решётка роликовая, анодированный алюминий)</v>
          </cell>
          <cell r="C164">
            <v>90088.23</v>
          </cell>
        </row>
        <row r="165">
          <cell r="A165" t="str">
            <v>RCN1-1000-1420430</v>
          </cell>
          <cell r="B165" t="str">
            <v>RCN1-1000-1420430 ROMMER Конвектор внутрипольный RCN 140.200.4300 (Решётка роликовая, анодированный алюминий)</v>
          </cell>
          <cell r="C165">
            <v>92137.32</v>
          </cell>
        </row>
        <row r="166">
          <cell r="A166" t="str">
            <v>RCN1-1000-1420440</v>
          </cell>
          <cell r="B166" t="str">
            <v>RCN1-1000-1420440 ROMMER Конвектор внутрипольный RCN 140.200.4400 (Решётка роликовая, анодированный алюминий)</v>
          </cell>
          <cell r="C166">
            <v>94186.4</v>
          </cell>
        </row>
        <row r="167">
          <cell r="A167" t="str">
            <v>RCN1-1000-1420450</v>
          </cell>
          <cell r="B167" t="str">
            <v>RCN1-1000-1420450 ROMMER Конвектор внутрипольный RCN 140.200.4500 (Решётка роликовая, анодированный алюминий)</v>
          </cell>
          <cell r="C167">
            <v>96235.49</v>
          </cell>
        </row>
        <row r="168">
          <cell r="A168" t="str">
            <v>RCN1-1000-1420460</v>
          </cell>
          <cell r="B168" t="str">
            <v>RCN1-1000-1420460 ROMMER Конвектор внутрипольный RCN 140.200.4600 (Решётка роликовая, анодированный алюминий)</v>
          </cell>
          <cell r="C168">
            <v>98284.57</v>
          </cell>
        </row>
        <row r="169">
          <cell r="A169" t="str">
            <v>RCN1-1000-1420470</v>
          </cell>
          <cell r="B169" t="str">
            <v>RCN1-1000-1420470 ROMMER Конвектор внутрипольный RCN 140.200.4700 (Решётка роликовая, анодированный алюминий)</v>
          </cell>
          <cell r="C169">
            <v>100333.65</v>
          </cell>
        </row>
        <row r="170">
          <cell r="A170" t="str">
            <v>RCN1-1000-1420480</v>
          </cell>
          <cell r="B170" t="str">
            <v>RCN1-1000-1420480 ROMMER Конвектор внутрипольный RCN 140.200.4800 (Решётка роликовая, анодированный алюминий)</v>
          </cell>
          <cell r="C170">
            <v>102382.74</v>
          </cell>
        </row>
        <row r="171">
          <cell r="A171" t="str">
            <v>RCN1-1000-1420490</v>
          </cell>
          <cell r="B171" t="str">
            <v>RCN1-1000-1420490 ROMMER Конвектор внутрипольный RCN 140.200.4900 (Решётка роликовая, анодированный алюминий)</v>
          </cell>
          <cell r="C171">
            <v>104431.82</v>
          </cell>
        </row>
        <row r="172">
          <cell r="A172" t="str">
            <v>RCN1-1000-1420500</v>
          </cell>
          <cell r="B172" t="str">
            <v>RCN1-1000-1420500 ROMMER Конвектор внутрипольный RCN 140.200.5000 (Решётка роликовая, анодированный алюминий)</v>
          </cell>
          <cell r="C172">
            <v>106480.91</v>
          </cell>
        </row>
        <row r="173">
          <cell r="A173" t="str">
            <v>RCN1-1000-1920080</v>
          </cell>
          <cell r="B173" t="str">
            <v>RCN1-1000-1920080 ROMMER Конвектор внутрипольный RCN 190.200.800 (Решётка роликовая, анодированный алюминий)</v>
          </cell>
          <cell r="C173">
            <v>20884.68</v>
          </cell>
        </row>
        <row r="174">
          <cell r="A174" t="str">
            <v>RCN1-1000-1920090</v>
          </cell>
          <cell r="B174" t="str">
            <v>RCN1-1000-1920090 ROMMER Конвектор внутрипольный RCN 190.200.900 (Решётка роликовая, анодированный алюминий)</v>
          </cell>
          <cell r="C174">
            <v>22995.439999999999</v>
          </cell>
        </row>
        <row r="175">
          <cell r="A175" t="str">
            <v>RCN1-1000-1920100</v>
          </cell>
          <cell r="B175" t="str">
            <v>RCN1-1000-1920100 ROMMER Конвектор внутрипольный RCN 190.200.1000 (Решётка роликовая, анодированный алюминий)</v>
          </cell>
          <cell r="C175">
            <v>25106.19</v>
          </cell>
        </row>
        <row r="176">
          <cell r="A176" t="str">
            <v>RCN1-1000-1920110</v>
          </cell>
          <cell r="B176" t="str">
            <v>RCN1-1000-1920110 ROMMER Конвектор внутрипольный RCN 190.200.1100 (Решётка роликовая, анодированный алюминий)</v>
          </cell>
          <cell r="C176">
            <v>27216.94</v>
          </cell>
        </row>
        <row r="177">
          <cell r="A177" t="str">
            <v>RCN1-1000-1920120</v>
          </cell>
          <cell r="B177" t="str">
            <v>RCN1-1000-1920120 ROMMER Конвектор внутрипольный RCN 190.200.1200 (Решётка роликовая, анодированный алюминий)</v>
          </cell>
          <cell r="C177">
            <v>29327.7</v>
          </cell>
        </row>
        <row r="178">
          <cell r="A178" t="str">
            <v>RCN1-1000-1920130</v>
          </cell>
          <cell r="B178" t="str">
            <v>RCN1-1000-1920130 ROMMER Конвектор внутрипольный RCN 190.200.1300 (Решётка роликовая, анодированный алюминий)</v>
          </cell>
          <cell r="C178">
            <v>31438.45</v>
          </cell>
        </row>
        <row r="179">
          <cell r="A179" t="str">
            <v>RCN1-1000-1920140</v>
          </cell>
          <cell r="B179" t="str">
            <v>RCN1-1000-1920140 ROMMER Конвектор внутрипольный RCN 190.200.1400 (Решётка роликовая, анодированный алюминий)</v>
          </cell>
          <cell r="C179">
            <v>33549.199999999997</v>
          </cell>
        </row>
        <row r="180">
          <cell r="A180" t="str">
            <v>RCN1-1000-1920150</v>
          </cell>
          <cell r="B180" t="str">
            <v>RCN1-1000-1920150 ROMMER Конвектор внутрипольный RCN 190.200.1500 (Решётка роликовая, анодированный алюминий)</v>
          </cell>
          <cell r="C180">
            <v>35659.949999999997</v>
          </cell>
        </row>
        <row r="181">
          <cell r="A181" t="str">
            <v>RCN1-1000-1920160</v>
          </cell>
          <cell r="B181" t="str">
            <v>RCN1-1000-1920160 ROMMER Конвектор внутрипольный RCN 190.200.1600 (Решётка роликовая, анодированный алюминий)</v>
          </cell>
          <cell r="C181">
            <v>37770.71</v>
          </cell>
        </row>
        <row r="182">
          <cell r="A182" t="str">
            <v>RCN1-1000-1920170</v>
          </cell>
          <cell r="B182" t="str">
            <v>RCN1-1000-1920170 ROMMER Конвектор внутрипольный RCN 190.200.1700 (Решётка роликовая, анодированный алюминий)</v>
          </cell>
          <cell r="C182">
            <v>39881.46</v>
          </cell>
        </row>
        <row r="183">
          <cell r="A183" t="str">
            <v>RCN1-1000-1920180</v>
          </cell>
          <cell r="B183" t="str">
            <v>RCN1-1000-1920180 ROMMER Конвектор внутрипольный RCN 190.200.1800 (Решётка роликовая, анодированный алюминий)</v>
          </cell>
          <cell r="C183">
            <v>41992.21</v>
          </cell>
        </row>
        <row r="184">
          <cell r="A184" t="str">
            <v>RCN1-1000-1920190</v>
          </cell>
          <cell r="B184" t="str">
            <v>RCN1-1000-1920190 ROMMER Конвектор внутрипольный RCN 190.200.1900 (Решётка роликовая, анодированный алюминий)</v>
          </cell>
          <cell r="C184">
            <v>44102.97</v>
          </cell>
        </row>
        <row r="185">
          <cell r="A185" t="str">
            <v>RCN1-1000-1920200</v>
          </cell>
          <cell r="B185" t="str">
            <v>RCN1-1000-1920200 ROMMER Конвектор внутрипольный RCN 190.200.2000 (Решётка роликовая, анодированный алюминий)</v>
          </cell>
          <cell r="C185">
            <v>46213.72</v>
          </cell>
        </row>
        <row r="186">
          <cell r="A186" t="str">
            <v>RCN1-1000-1920210</v>
          </cell>
          <cell r="B186" t="str">
            <v>RCN1-1000-1920210 ROMMER Конвектор внутрипольный RCN 190.200.2100 (Решётка роликовая, анодированный алюминий)</v>
          </cell>
          <cell r="C186">
            <v>48324.47</v>
          </cell>
        </row>
        <row r="187">
          <cell r="A187" t="str">
            <v>RCN1-1000-1920220</v>
          </cell>
          <cell r="B187" t="str">
            <v>RCN1-1000-1920220 ROMMER Конвектор внутрипольный RCN 190.200.2200 (Решётка роликовая, анодированный алюминий)</v>
          </cell>
          <cell r="C187">
            <v>50435.23</v>
          </cell>
        </row>
        <row r="188">
          <cell r="A188" t="str">
            <v>RCN1-1000-1920230</v>
          </cell>
          <cell r="B188" t="str">
            <v>RCN1-1000-1920230 ROMMER Конвектор внутрипольный RCN 190.200.2300 (Решётка роликовая, анодированный алюминий)</v>
          </cell>
          <cell r="C188">
            <v>52545.98</v>
          </cell>
        </row>
        <row r="189">
          <cell r="A189" t="str">
            <v>RCN1-1000-1920240</v>
          </cell>
          <cell r="B189" t="str">
            <v>RCN1-1000-1920240 ROMMER Конвектор внутрипольный RCN 190.200.2400 (Решётка роликовая, анодированный алюминий)</v>
          </cell>
          <cell r="C189">
            <v>54656.73</v>
          </cell>
        </row>
        <row r="190">
          <cell r="A190" t="str">
            <v>RCN1-1000-1920250</v>
          </cell>
          <cell r="B190" t="str">
            <v>RCN1-1000-1920250 ROMMER Конвектор внутрипольный RCN 190.200.2500 (Решётка роликовая, анодированный алюминий)</v>
          </cell>
          <cell r="C190">
            <v>56767.49</v>
          </cell>
        </row>
        <row r="191">
          <cell r="A191" t="str">
            <v>RCN1-1000-1920260</v>
          </cell>
          <cell r="B191" t="str">
            <v>RCN1-1000-1920260 ROMMER Конвектор внутрипольный RCN 190.200.2600 (Решётка роликовая, анодированный алюминий)</v>
          </cell>
          <cell r="C191">
            <v>58878.239999999998</v>
          </cell>
        </row>
        <row r="192">
          <cell r="A192" t="str">
            <v>RCN1-1000-1920270</v>
          </cell>
          <cell r="B192" t="str">
            <v>RCN1-1000-1920270 ROMMER Конвектор внутрипольный RCN 190.200.2700 (Решётка роликовая, анодированный алюминий)</v>
          </cell>
          <cell r="C192">
            <v>60988.99</v>
          </cell>
        </row>
        <row r="193">
          <cell r="A193" t="str">
            <v>RCN1-1000-1920280</v>
          </cell>
          <cell r="B193" t="str">
            <v>RCN1-1000-1920280 ROMMER Конвектор внутрипольный RCN 190.200.2800 (Решётка роликовая, анодированный алюминий)</v>
          </cell>
          <cell r="C193">
            <v>63099.75</v>
          </cell>
        </row>
        <row r="194">
          <cell r="A194" t="str">
            <v>RCN1-1000-1920290</v>
          </cell>
          <cell r="B194" t="str">
            <v>RCN1-1000-1920290 ROMMER Конвектор внутрипольный RCN 190.200.2900 (Решётка роликовая, анодированный алюминий)</v>
          </cell>
          <cell r="C194">
            <v>65210.5</v>
          </cell>
        </row>
        <row r="195">
          <cell r="A195" t="str">
            <v>RCN1-1000-1920300</v>
          </cell>
          <cell r="B195" t="str">
            <v>RCN1-1000-1920300 ROMMER Конвектор внутрипольный RCN 190.200.3000 (Решётка роликовая, анодированный алюминий)</v>
          </cell>
          <cell r="C195">
            <v>67321.25</v>
          </cell>
        </row>
        <row r="196">
          <cell r="A196" t="str">
            <v>RCN1-1000-1920310</v>
          </cell>
          <cell r="B196" t="str">
            <v>RCN1-1000-1920310 ROMMER Конвектор внутрипольный RCN 190.200.3100 (Решётка роликовая, анодированный алюминий)</v>
          </cell>
          <cell r="C196">
            <v>69432</v>
          </cell>
        </row>
        <row r="197">
          <cell r="A197" t="str">
            <v>RCN1-1000-1920320</v>
          </cell>
          <cell r="B197" t="str">
            <v>RCN1-1000-1920320 ROMMER Конвектор внутрипольный RCN 190.200.3200 (Решётка роликовая, анодированный алюминий)</v>
          </cell>
          <cell r="C197">
            <v>71542.759999999995</v>
          </cell>
        </row>
        <row r="198">
          <cell r="A198" t="str">
            <v>RCN1-1000-1920330</v>
          </cell>
          <cell r="B198" t="str">
            <v>RCN1-1000-1920330 ROMMER Конвектор внутрипольный RCN 190.200.3300 (Решётка роликовая, анодированный алюминий)</v>
          </cell>
          <cell r="C198">
            <v>73653.509999999995</v>
          </cell>
        </row>
        <row r="199">
          <cell r="A199" t="str">
            <v>RCN1-1000-1920340</v>
          </cell>
          <cell r="B199" t="str">
            <v>RCN1-1000-1920340 ROMMER Конвектор внутрипольный RCN 190.200.3400 (Решётка роликовая, анодированный алюминий)</v>
          </cell>
          <cell r="C199">
            <v>75764.259999999995</v>
          </cell>
        </row>
        <row r="200">
          <cell r="A200" t="str">
            <v>RCN1-1000-1920350</v>
          </cell>
          <cell r="B200" t="str">
            <v>RCN1-1000-1920350 ROMMER Конвектор внутрипольный RCN 190.200.3500 (Решётка роликовая, анодированный алюминий)</v>
          </cell>
          <cell r="C200">
            <v>77875.02</v>
          </cell>
        </row>
        <row r="201">
          <cell r="A201" t="str">
            <v>RCN1-1000-1920360</v>
          </cell>
          <cell r="B201" t="str">
            <v>RCN1-1000-1920360 ROMMER Конвектор внутрипольный RCN 190.200.3600 (Решётка роликовая, анодированный алюминий)</v>
          </cell>
          <cell r="C201">
            <v>79985.77</v>
          </cell>
        </row>
        <row r="202">
          <cell r="A202" t="str">
            <v>RCN1-1000-1920370</v>
          </cell>
          <cell r="B202" t="str">
            <v>RCN1-1000-1920370 ROMMER Конвектор внутрипольный RCN 190.200.3700 (Решётка роликовая, анодированный алюминий)</v>
          </cell>
          <cell r="C202">
            <v>82096.52</v>
          </cell>
        </row>
        <row r="203">
          <cell r="A203" t="str">
            <v>RCN1-1000-1920380</v>
          </cell>
          <cell r="B203" t="str">
            <v>RCN1-1000-1920380 ROMMER Конвектор внутрипольный RCN 190.200.3800 (Решётка роликовая, анодированный алюминий)</v>
          </cell>
          <cell r="C203">
            <v>84207.28</v>
          </cell>
        </row>
        <row r="204">
          <cell r="A204" t="str">
            <v>RCN1-1000-1920390</v>
          </cell>
          <cell r="B204" t="str">
            <v>RCN1-1000-1920390 ROMMER Конвектор внутрипольный RCN 190.200.3900 (Решётка роликовая, анодированный алюминий)</v>
          </cell>
          <cell r="C204">
            <v>86318.03</v>
          </cell>
        </row>
        <row r="205">
          <cell r="A205" t="str">
            <v>RCN1-1000-1920400</v>
          </cell>
          <cell r="B205" t="str">
            <v>RCN1-1000-1920400 ROMMER Конвектор внутрипольный RCN 190.200.4000 (Решётка роликовая, анодированный алюминий)</v>
          </cell>
          <cell r="C205">
            <v>88428.78</v>
          </cell>
        </row>
        <row r="206">
          <cell r="A206" t="str">
            <v>RCN1-1000-1920410</v>
          </cell>
          <cell r="B206" t="str">
            <v>RCN1-1000-1920410 ROMMER Конвектор внутрипольный RCN 190.200.4100 (Решётка роликовая, анодированный алюминий)</v>
          </cell>
          <cell r="C206">
            <v>90539.54</v>
          </cell>
        </row>
        <row r="207">
          <cell r="A207" t="str">
            <v>RCN1-1000-1920420</v>
          </cell>
          <cell r="B207" t="str">
            <v>RCN1-1000-1920420 ROMMER Конвектор внутрипольный RCN 190.200.4200 (Решётка роликовая, анодированный алюминий)</v>
          </cell>
          <cell r="C207">
            <v>92650.29</v>
          </cell>
        </row>
        <row r="208">
          <cell r="A208" t="str">
            <v>RCN1-1000-1920430</v>
          </cell>
          <cell r="B208" t="str">
            <v>RCN1-1000-1920430 ROMMER Конвектор внутрипольный RCN 190.200.4300 (Решётка роликовая, анодированный алюминий)</v>
          </cell>
          <cell r="C208">
            <v>94761.04</v>
          </cell>
        </row>
        <row r="209">
          <cell r="A209" t="str">
            <v>RCN1-1000-1920440</v>
          </cell>
          <cell r="B209" t="str">
            <v>RCN1-1000-1920440 ROMMER Конвектор внутрипольный RCN 190.200.4400 (Решётка роликовая, анодированный алюминий)</v>
          </cell>
          <cell r="C209">
            <v>96871.8</v>
          </cell>
        </row>
        <row r="210">
          <cell r="A210" t="str">
            <v>RCN1-1000-1920450</v>
          </cell>
          <cell r="B210" t="str">
            <v>RCN1-1000-1920450 ROMMER Конвектор внутрипольный RCN 190.200.4500 (Решётка роликовая, анодированный алюминий)</v>
          </cell>
          <cell r="C210">
            <v>98982.55</v>
          </cell>
        </row>
        <row r="211">
          <cell r="A211" t="str">
            <v>RCN1-1000-1920460</v>
          </cell>
          <cell r="B211" t="str">
            <v>RCN1-1000-1920460 ROMMER Конвектор внутрипольный RCN 190.200.4600 (Решётка роликовая, анодированный алюминий)</v>
          </cell>
          <cell r="C211">
            <v>101093.3</v>
          </cell>
        </row>
        <row r="212">
          <cell r="A212" t="str">
            <v>RCN1-1000-1920470</v>
          </cell>
          <cell r="B212" t="str">
            <v>RCN1-1000-1920470 ROMMER Конвектор внутрипольный RCN 190.200.4700 (Решётка роликовая, анодированный алюминий)</v>
          </cell>
          <cell r="C212">
            <v>103204.05</v>
          </cell>
        </row>
        <row r="213">
          <cell r="A213" t="str">
            <v>RCN1-1000-1920480</v>
          </cell>
          <cell r="B213" t="str">
            <v>RCN1-1000-1920480 ROMMER Конвектор внутрипольный RCN 190.200.4800 (Решётка роликовая, анодированный алюминий)</v>
          </cell>
          <cell r="C213">
            <v>105314.81</v>
          </cell>
        </row>
        <row r="214">
          <cell r="A214" t="str">
            <v>RCN1-1000-1920490</v>
          </cell>
          <cell r="B214" t="str">
            <v>RCN1-1000-1920490 ROMMER Конвектор внутрипольный RCN 190.200.4900 (Решётка роликовая, анодированный алюминий)</v>
          </cell>
          <cell r="C214">
            <v>107425.56</v>
          </cell>
        </row>
        <row r="215">
          <cell r="A215" t="str">
            <v>RCN1-1000-1920500</v>
          </cell>
          <cell r="B215" t="str">
            <v>RCN1-1000-1920500 ROMMER Конвектор внутрипольный RCN 190.200.5000 (Решётка роликовая, анодированный алюминий)</v>
          </cell>
          <cell r="C215">
            <v>109536.31</v>
          </cell>
        </row>
        <row r="216">
          <cell r="A216" t="str">
            <v>RCN2-1000-0826080</v>
          </cell>
          <cell r="B216" t="str">
            <v>RCN2-1000-0826080 ROMMER Конвектор внутрипольный RCN 80.260.800 (Решётка роликовая, анодированный алюминий)</v>
          </cell>
          <cell r="C216">
            <v>17313.5</v>
          </cell>
        </row>
        <row r="217">
          <cell r="A217" t="str">
            <v>RCN2-1000-0826090</v>
          </cell>
          <cell r="B217" t="str">
            <v>RCN2-1000-0826090 ROMMER Конвектор внутрипольный RCN 80.260.900 (Решётка роликовая, анодированный алюминий)</v>
          </cell>
          <cell r="C217">
            <v>19066.86</v>
          </cell>
        </row>
        <row r="218">
          <cell r="A218" t="str">
            <v>RCN2-1000-0826100</v>
          </cell>
          <cell r="B218" t="str">
            <v>RCN2-1000-0826100 ROMMER Конвектор внутрипольный RCN 80.260.1000 (Решётка роликовая, анодированный алюминий)</v>
          </cell>
          <cell r="C218">
            <v>20820.21</v>
          </cell>
        </row>
        <row r="219">
          <cell r="A219" t="str">
            <v>RCN2-1000-0826110</v>
          </cell>
          <cell r="B219" t="str">
            <v>RCN2-1000-0826110 ROMMER Конвектор внутрипольный RCN 80.260.1100 (Решётка роликовая, анодированный алюминий)</v>
          </cell>
          <cell r="C219">
            <v>22573.57</v>
          </cell>
        </row>
        <row r="220">
          <cell r="A220" t="str">
            <v>RCN2-1000-0826120</v>
          </cell>
          <cell r="B220" t="str">
            <v>RCN2-1000-0826120 ROMMER Конвектор внутрипольный RCN 80.260.1200 (Решётка роликовая, анодированный алюминий)</v>
          </cell>
          <cell r="C220">
            <v>24326.92</v>
          </cell>
        </row>
        <row r="221">
          <cell r="A221" t="str">
            <v>RCN2-1000-0826130</v>
          </cell>
          <cell r="B221" t="str">
            <v>RCN2-1000-0826130 ROMMER Конвектор внутрипольный RCN 80.260.1300 (Решётка роликовая, анодированный алюминий)</v>
          </cell>
          <cell r="C221">
            <v>26080.28</v>
          </cell>
        </row>
        <row r="222">
          <cell r="A222" t="str">
            <v>RCN2-1000-0826140</v>
          </cell>
          <cell r="B222" t="str">
            <v>RCN2-1000-0826140 ROMMER Конвектор внутрипольный RCN 80.260.1400 (Решётка роликовая, анодированный алюминий)</v>
          </cell>
          <cell r="C222">
            <v>27833.63</v>
          </cell>
        </row>
        <row r="223">
          <cell r="A223" t="str">
            <v>RCN2-1000-0826150</v>
          </cell>
          <cell r="B223" t="str">
            <v>RCN2-1000-0826150 ROMMER Конвектор внутрипольный RCN 80.260.1500 (Решётка роликовая, анодированный алюминий)</v>
          </cell>
          <cell r="C223">
            <v>29586.98</v>
          </cell>
        </row>
        <row r="224">
          <cell r="A224" t="str">
            <v>RCN2-1000-0826160</v>
          </cell>
          <cell r="B224" t="str">
            <v>RCN2-1000-0826160 ROMMER Конвектор внутрипольный RCN 80.260.1600 (Решётка роликовая, анодированный алюминий)</v>
          </cell>
          <cell r="C224">
            <v>31340.34</v>
          </cell>
        </row>
        <row r="225">
          <cell r="A225" t="str">
            <v>RCN2-1000-0826170</v>
          </cell>
          <cell r="B225" t="str">
            <v>RCN2-1000-0826170 ROMMER Конвектор внутрипольный RCN 80.260.1700 (Решётка роликовая, анодированный алюминий)</v>
          </cell>
          <cell r="C225">
            <v>33093.69</v>
          </cell>
        </row>
        <row r="226">
          <cell r="A226" t="str">
            <v>RCN2-1000-0826180</v>
          </cell>
          <cell r="B226" t="str">
            <v>RCN2-1000-0826180 ROMMER Конвектор внутрипольный RCN 80.260.1800 (Решётка роликовая, анодированный алюминий)</v>
          </cell>
          <cell r="C226">
            <v>34847.050000000003</v>
          </cell>
        </row>
        <row r="227">
          <cell r="A227" t="str">
            <v>RCN2-1000-0826190</v>
          </cell>
          <cell r="B227" t="str">
            <v>RCN2-1000-0826190 ROMMER Конвектор внутрипольный RCN 80.260.1900 (Решётка роликовая, анодированный алюминий)</v>
          </cell>
          <cell r="C227">
            <v>36600.400000000001</v>
          </cell>
        </row>
        <row r="228">
          <cell r="A228" t="str">
            <v>RCN2-1000-0826200</v>
          </cell>
          <cell r="B228" t="str">
            <v>RCN2-1000-0826200 ROMMER Конвектор внутрипольный RCN 80.260.2000 (Решётка роликовая, анодированный алюминий)</v>
          </cell>
          <cell r="C228">
            <v>38353.760000000002</v>
          </cell>
        </row>
        <row r="229">
          <cell r="A229" t="str">
            <v>RCN2-1000-0826210</v>
          </cell>
          <cell r="B229" t="str">
            <v>RCN2-1000-0826210 ROMMER Конвектор внутрипольный RCN 80.260.2100 (Решётка роликовая, анодированный алюминий)</v>
          </cell>
          <cell r="C229">
            <v>40107.11</v>
          </cell>
        </row>
        <row r="230">
          <cell r="A230" t="str">
            <v>RCN2-1000-0826220</v>
          </cell>
          <cell r="B230" t="str">
            <v>RCN2-1000-0826220 ROMMER Конвектор внутрипольный RCN 80.260.2200 (Решётка роликовая, анодированный алюминий)</v>
          </cell>
          <cell r="C230">
            <v>41860.47</v>
          </cell>
        </row>
        <row r="231">
          <cell r="A231" t="str">
            <v>RCN2-1000-0826230</v>
          </cell>
          <cell r="B231" t="str">
            <v>RCN2-1000-0826230 ROMMER Конвектор внутрипольный RCN 80.260.2300 (Решётка роликовая, анодированный алюминий)</v>
          </cell>
          <cell r="C231">
            <v>43613.82</v>
          </cell>
        </row>
        <row r="232">
          <cell r="A232" t="str">
            <v>RCN2-1000-0826240</v>
          </cell>
          <cell r="B232" t="str">
            <v>RCN2-1000-0826240 ROMMER Конвектор внутрипольный RCN 80.260.2400 (Решётка роликовая, анодированный алюминий)</v>
          </cell>
          <cell r="C232">
            <v>45367.18</v>
          </cell>
        </row>
        <row r="233">
          <cell r="A233" t="str">
            <v>RCN2-1000-0826250</v>
          </cell>
          <cell r="B233" t="str">
            <v>RCN2-1000-0826250 ROMMER Конвектор внутрипольный RCN 80.260.2500 (Решётка роликовая, анодированный алюминий)</v>
          </cell>
          <cell r="C233">
            <v>47120.53</v>
          </cell>
        </row>
        <row r="234">
          <cell r="A234" t="str">
            <v>RCN2-1000-0826260</v>
          </cell>
          <cell r="B234" t="str">
            <v>RCN2-1000-0826260 ROMMER Конвектор внутрипольный RCN 80.260.2600 (Решётка роликовая, анодированный алюминий)</v>
          </cell>
          <cell r="C234">
            <v>48873.89</v>
          </cell>
        </row>
        <row r="235">
          <cell r="A235" t="str">
            <v>RCN2-1000-0826270</v>
          </cell>
          <cell r="B235" t="str">
            <v>RCN2-1000-0826270 ROMMER Конвектор внутрипольный RCN 80.260.2700 (Решётка роликовая, анодированный алюминий)</v>
          </cell>
          <cell r="C235">
            <v>50627.24</v>
          </cell>
        </row>
        <row r="236">
          <cell r="A236" t="str">
            <v>RCN2-1000-0826280</v>
          </cell>
          <cell r="B236" t="str">
            <v>RCN2-1000-0826280 ROMMER Конвектор внутрипольный RCN 80.260.2800 (Решётка роликовая, анодированный алюминий)</v>
          </cell>
          <cell r="C236">
            <v>52380.6</v>
          </cell>
        </row>
        <row r="237">
          <cell r="A237" t="str">
            <v>RCN2-1000-0826290</v>
          </cell>
          <cell r="B237" t="str">
            <v>RCN2-1000-0826290 ROMMER Конвектор внутрипольный RCN 80.260.2900 (Решётка роликовая, анодированный алюминий)</v>
          </cell>
          <cell r="C237">
            <v>54133.95</v>
          </cell>
        </row>
        <row r="238">
          <cell r="A238" t="str">
            <v>RCN2-1000-0826300</v>
          </cell>
          <cell r="B238" t="str">
            <v>RCN2-1000-0826300 ROMMER Конвектор внутрипольный RCN 80.260.3000 (Решётка роликовая, анодированный алюминий)</v>
          </cell>
          <cell r="C238">
            <v>55887.3</v>
          </cell>
        </row>
        <row r="239">
          <cell r="A239" t="str">
            <v>RCN2-1000-0826310</v>
          </cell>
          <cell r="B239" t="str">
            <v>RCN2-1000-0826310 ROMMER Конвектор внутрипольный RCN 80.260.3100 (Решётка роликовая, анодированный алюминий)</v>
          </cell>
          <cell r="C239">
            <v>57640.66</v>
          </cell>
        </row>
        <row r="240">
          <cell r="A240" t="str">
            <v>RCN2-1000-0826320</v>
          </cell>
          <cell r="B240" t="str">
            <v>RCN2-1000-0826320 ROMMER Конвектор внутрипольный RCN 80.260.3200 (Решётка роликовая, анодированный алюминий)</v>
          </cell>
          <cell r="C240">
            <v>59394.01</v>
          </cell>
        </row>
        <row r="241">
          <cell r="A241" t="str">
            <v>RCN2-1000-0826330</v>
          </cell>
          <cell r="B241" t="str">
            <v>RCN2-1000-0826330 ROMMER Конвектор внутрипольный RCN 80.260.3300 (Решётка роликовая, анодированный алюминий)</v>
          </cell>
          <cell r="C241">
            <v>61147.37</v>
          </cell>
        </row>
        <row r="242">
          <cell r="A242" t="str">
            <v>RCN2-1000-0826340</v>
          </cell>
          <cell r="B242" t="str">
            <v>RCN2-1000-0826340 ROMMER Конвектор внутрипольный RCN 80.260.3400 (Решётка роликовая, анодированный алюминий)</v>
          </cell>
          <cell r="C242">
            <v>62900.72</v>
          </cell>
        </row>
        <row r="243">
          <cell r="A243" t="str">
            <v>RCN2-1000-0826350</v>
          </cell>
          <cell r="B243" t="str">
            <v>RCN2-1000-0826350 ROMMER Конвектор внутрипольный RCN 80.260.3500 (Решётка роликовая, анодированный алюминий)</v>
          </cell>
          <cell r="C243">
            <v>64654.080000000002</v>
          </cell>
        </row>
        <row r="244">
          <cell r="A244" t="str">
            <v>RCN2-1000-0826360</v>
          </cell>
          <cell r="B244" t="str">
            <v>RCN2-1000-0826360 ROMMER Конвектор внутрипольный RCN 80.260.3600 (Решётка роликовая, анодированный алюминий)</v>
          </cell>
          <cell r="C244">
            <v>66407.429999999993</v>
          </cell>
        </row>
        <row r="245">
          <cell r="A245" t="str">
            <v>RCN2-1000-0826370</v>
          </cell>
          <cell r="B245" t="str">
            <v>RCN2-1000-0826370 ROMMER Конвектор внутрипольный RCN 80.260.3700 (Решётка роликовая, анодированный алюминий)</v>
          </cell>
          <cell r="C245">
            <v>68160.789999999994</v>
          </cell>
        </row>
        <row r="246">
          <cell r="A246" t="str">
            <v>RCN2-1000-0826380</v>
          </cell>
          <cell r="B246" t="str">
            <v>RCN2-1000-0826380 ROMMER Конвектор внутрипольный RCN 80.260.3800 (Решётка роликовая, анодированный алюминий)</v>
          </cell>
          <cell r="C246">
            <v>69914.14</v>
          </cell>
        </row>
        <row r="247">
          <cell r="A247" t="str">
            <v>RCN2-1000-0826390</v>
          </cell>
          <cell r="B247" t="str">
            <v>RCN2-1000-0826390 ROMMER Конвектор внутрипольный RCN 80.260.3900 (Решётка роликовая, анодированный алюминий)</v>
          </cell>
          <cell r="C247">
            <v>71667.5</v>
          </cell>
        </row>
        <row r="248">
          <cell r="A248" t="str">
            <v>RCN2-1000-0826400</v>
          </cell>
          <cell r="B248" t="str">
            <v>RCN2-1000-0826400 ROMMER Конвектор внутрипольный RCN 80.260.4000 (Решётка роликовая, анодированный алюминий)</v>
          </cell>
          <cell r="C248">
            <v>73420.850000000006</v>
          </cell>
        </row>
        <row r="249">
          <cell r="A249" t="str">
            <v>RCN2-1000-0826410</v>
          </cell>
          <cell r="B249" t="str">
            <v>RCN2-1000-0826410 ROMMER Конвектор внутрипольный RCN 80.260.4100 (Решётка роликовая, анодированный алюминий)</v>
          </cell>
          <cell r="C249">
            <v>75174.210000000006</v>
          </cell>
        </row>
        <row r="250">
          <cell r="A250" t="str">
            <v>RCN2-1000-0826420</v>
          </cell>
          <cell r="B250" t="str">
            <v>RCN2-1000-0826420 ROMMER Конвектор внутрипольный RCN 80.260.4200 (Решётка роликовая, анодированный алюминий)</v>
          </cell>
          <cell r="C250">
            <v>76927.56</v>
          </cell>
        </row>
        <row r="251">
          <cell r="A251" t="str">
            <v>RCN2-1000-0826430</v>
          </cell>
          <cell r="B251" t="str">
            <v>RCN2-1000-0826430 ROMMER Конвектор внутрипольный RCN 80.260.4300 (Решётка роликовая, анодированный алюминий)</v>
          </cell>
          <cell r="C251">
            <v>78680.92</v>
          </cell>
        </row>
        <row r="252">
          <cell r="A252" t="str">
            <v>RCN2-1000-0826440</v>
          </cell>
          <cell r="B252" t="str">
            <v>RCN2-1000-0826440 ROMMER Конвектор внутрипольный RCN 80.260.4400 (Решётка роликовая, анодированный алюминий)</v>
          </cell>
          <cell r="C252">
            <v>80434.27</v>
          </cell>
        </row>
        <row r="253">
          <cell r="A253" t="str">
            <v>RCN2-1000-0826450</v>
          </cell>
          <cell r="B253" t="str">
            <v>RCN2-1000-0826450 ROMMER Конвектор внутрипольный RCN 80.260.4500 (Решётка роликовая, анодированный алюминий)</v>
          </cell>
          <cell r="C253">
            <v>82187.63</v>
          </cell>
        </row>
        <row r="254">
          <cell r="A254" t="str">
            <v>RCN2-1000-0826460</v>
          </cell>
          <cell r="B254" t="str">
            <v>RCN2-1000-0826460 ROMMER Конвектор внутрипольный RCN 80.260.4600 (Решётка роликовая, анодированный алюминий)</v>
          </cell>
          <cell r="C254">
            <v>83940.98</v>
          </cell>
        </row>
        <row r="255">
          <cell r="A255" t="str">
            <v>RCN2-1000-0826470</v>
          </cell>
          <cell r="B255" t="str">
            <v>RCN2-1000-0826470 ROMMER Конвектор внутрипольный RCN 80.260.4700 (Решётка роликовая, анодированный алюминий)</v>
          </cell>
          <cell r="C255">
            <v>85694.33</v>
          </cell>
        </row>
        <row r="256">
          <cell r="A256" t="str">
            <v>RCN2-1000-0826480</v>
          </cell>
          <cell r="B256" t="str">
            <v>RCN2-1000-0826480 ROMMER Конвектор внутрипольный RCN 80.260.4800 (Решётка роликовая, анодированный алюминий)</v>
          </cell>
          <cell r="C256">
            <v>87447.69</v>
          </cell>
        </row>
        <row r="257">
          <cell r="A257" t="str">
            <v>RCN2-1000-0826490</v>
          </cell>
          <cell r="B257" t="str">
            <v>RCN2-1000-0826490 ROMMER Конвектор внутрипольный RCN 80.260.4900 (Решётка роликовая, анодированный алюминий)</v>
          </cell>
          <cell r="C257">
            <v>89201.04</v>
          </cell>
        </row>
        <row r="258">
          <cell r="A258" t="str">
            <v>RCN2-1000-0826500</v>
          </cell>
          <cell r="B258" t="str">
            <v>RCN2-1000-0826500 ROMMER Конвектор внутрипольный RCN 80.260.5000 (Решётка роликовая, анодированный алюминий)</v>
          </cell>
          <cell r="C258">
            <v>90954.4</v>
          </cell>
        </row>
        <row r="259">
          <cell r="A259" t="str">
            <v>RCN2-1000-1026080</v>
          </cell>
          <cell r="B259" t="str">
            <v>RCN2-1000-1026080 ROMMER Конвектор внутрипольный RCN 100.260.800 (Решётка роликовая, анодированный алюминий)</v>
          </cell>
          <cell r="C259">
            <v>17183.16</v>
          </cell>
        </row>
        <row r="260">
          <cell r="A260" t="str">
            <v>RCN2-1000-1026090</v>
          </cell>
          <cell r="B260" t="str">
            <v>RCN2-1000-1026090 ROMMER Конвектор внутрипольный RCN 100.260.900 (Решётка роликовая, анодированный алюминий)</v>
          </cell>
          <cell r="C260">
            <v>19033.22</v>
          </cell>
        </row>
        <row r="261">
          <cell r="A261" t="str">
            <v>RCN2-1000-1026100</v>
          </cell>
          <cell r="B261" t="str">
            <v>RCN2-1000-1026100 ROMMER Конвектор внутрипольный RCN 100.260.1000 (Решётка роликовая, анодированный алюминий)</v>
          </cell>
          <cell r="C261">
            <v>20883.28</v>
          </cell>
        </row>
        <row r="262">
          <cell r="A262" t="str">
            <v>RCN2-1000-1026110</v>
          </cell>
          <cell r="B262" t="str">
            <v>RCN2-1000-1026110 ROMMER Конвектор внутрипольный RCN 100.260.1100 (Решётка роликовая, анодированный алюминий)</v>
          </cell>
          <cell r="C262">
            <v>22733.34</v>
          </cell>
        </row>
        <row r="263">
          <cell r="A263" t="str">
            <v>RCN2-1000-1026120</v>
          </cell>
          <cell r="B263" t="str">
            <v>RCN2-1000-1026120 ROMMER Конвектор внутрипольный RCN 100.260.1200 (Решётка роликовая, анодированный алюминий)</v>
          </cell>
          <cell r="C263">
            <v>24583.41</v>
          </cell>
        </row>
        <row r="264">
          <cell r="A264" t="str">
            <v>RCN2-1000-1026130</v>
          </cell>
          <cell r="B264" t="str">
            <v>RCN2-1000-1026130 ROMMER Конвектор внутрипольный RCN 100.260.1300 (Решётка роликовая, анодированный алюминий)</v>
          </cell>
          <cell r="C264">
            <v>26433.47</v>
          </cell>
        </row>
        <row r="265">
          <cell r="A265" t="str">
            <v>RCN2-1000-1026140</v>
          </cell>
          <cell r="B265" t="str">
            <v>RCN2-1000-1026140 ROMMER Конвектор внутрипольный RCN 100.260.1400 (Решётка роликовая, анодированный алюминий)</v>
          </cell>
          <cell r="C265">
            <v>28283.53</v>
          </cell>
        </row>
        <row r="266">
          <cell r="A266" t="str">
            <v>RCN2-1000-1026150</v>
          </cell>
          <cell r="B266" t="str">
            <v>RCN2-1000-1026150 ROMMER Конвектор внутрипольный RCN 100.260.1500 (Решётка роликовая, анодированный алюминий)</v>
          </cell>
          <cell r="C266">
            <v>30133.59</v>
          </cell>
        </row>
        <row r="267">
          <cell r="A267" t="str">
            <v>RCN2-1000-1026160</v>
          </cell>
          <cell r="B267" t="str">
            <v>RCN2-1000-1026160 ROMMER Конвектор внутрипольный RCN 100.260.1600 (Решётка роликовая, анодированный алюминий)</v>
          </cell>
          <cell r="C267">
            <v>31983.66</v>
          </cell>
        </row>
        <row r="268">
          <cell r="A268" t="str">
            <v>RCN2-1000-1026170</v>
          </cell>
          <cell r="B268" t="str">
            <v>RCN2-1000-1026170 ROMMER Конвектор внутрипольный RCN 100.260.1700 (Решётка роликовая, анодированный алюминий)</v>
          </cell>
          <cell r="C268">
            <v>33833.72</v>
          </cell>
        </row>
        <row r="269">
          <cell r="A269" t="str">
            <v>RCN2-1000-1026180</v>
          </cell>
          <cell r="B269" t="str">
            <v>RCN2-1000-1026180 ROMMER Конвектор внутрипольный RCN 100.260.1800 (Решётка роликовая, анодированный алюминий)</v>
          </cell>
          <cell r="C269">
            <v>35683.78</v>
          </cell>
        </row>
        <row r="270">
          <cell r="A270" t="str">
            <v>RCN2-1000-1026190</v>
          </cell>
          <cell r="B270" t="str">
            <v>RCN2-1000-1026190 ROMMER Конвектор внутрипольный RCN 100.260.1900 (Решётка роликовая, анодированный алюминий)</v>
          </cell>
          <cell r="C270">
            <v>37533.839999999997</v>
          </cell>
        </row>
        <row r="271">
          <cell r="A271" t="str">
            <v>RCN2-1000-1026200</v>
          </cell>
          <cell r="B271" t="str">
            <v>RCN2-1000-1026200 ROMMER Конвектор внутрипольный RCN 100.260.2000 (Решётка роликовая, анодированный алюминий)</v>
          </cell>
          <cell r="C271">
            <v>39383.910000000003</v>
          </cell>
        </row>
        <row r="272">
          <cell r="A272" t="str">
            <v>RCN2-1000-1026210</v>
          </cell>
          <cell r="B272" t="str">
            <v>RCN2-1000-1026210 ROMMER Конвектор внутрипольный RCN 100.260.2100 (Решётка роликовая, анодированный алюминий)</v>
          </cell>
          <cell r="C272">
            <v>41233.97</v>
          </cell>
        </row>
        <row r="273">
          <cell r="A273" t="str">
            <v>RCN2-1000-1026220</v>
          </cell>
          <cell r="B273" t="str">
            <v>RCN2-1000-1026220 ROMMER Конвектор внутрипольный RCN 100.260.2200 (Решётка роликовая, анодированный алюминий)</v>
          </cell>
          <cell r="C273">
            <v>43084.03</v>
          </cell>
        </row>
        <row r="274">
          <cell r="A274" t="str">
            <v>RCN2-1000-1026230</v>
          </cell>
          <cell r="B274" t="str">
            <v>RCN2-1000-1026230 ROMMER Конвектор внутрипольный RCN 100.260.2300 (Решётка роликовая, анодированный алюминий)</v>
          </cell>
          <cell r="C274">
            <v>44934.09</v>
          </cell>
        </row>
        <row r="275">
          <cell r="A275" t="str">
            <v>RCN2-1000-1026240</v>
          </cell>
          <cell r="B275" t="str">
            <v>RCN2-1000-1026240 ROMMER Конвектор внутрипольный RCN 100.260.2400 (Решётка роликовая, анодированный алюминий)</v>
          </cell>
          <cell r="C275">
            <v>46784.160000000003</v>
          </cell>
        </row>
        <row r="276">
          <cell r="A276" t="str">
            <v>RCN2-1000-1026250</v>
          </cell>
          <cell r="B276" t="str">
            <v>RCN2-1000-1026250 ROMMER Конвектор внутрипольный RCN 100.260.2500 (Решётка роликовая, анодированный алюминий)</v>
          </cell>
          <cell r="C276">
            <v>48634.22</v>
          </cell>
        </row>
        <row r="277">
          <cell r="A277" t="str">
            <v>RCN2-1000-1026260</v>
          </cell>
          <cell r="B277" t="str">
            <v>RCN2-1000-1026260 ROMMER Конвектор внутрипольный RCN 100.260.2600 (Решётка роликовая, анодированный алюминий)</v>
          </cell>
          <cell r="C277">
            <v>50484.28</v>
          </cell>
        </row>
        <row r="278">
          <cell r="A278" t="str">
            <v>RCN2-1000-1026270</v>
          </cell>
          <cell r="B278" t="str">
            <v>RCN2-1000-1026270 ROMMER Конвектор внутрипольный RCN 100.260.2700 (Решётка роликовая, анодированный алюминий)</v>
          </cell>
          <cell r="C278">
            <v>52334.34</v>
          </cell>
        </row>
        <row r="279">
          <cell r="A279" t="str">
            <v>RCN2-1000-1026280</v>
          </cell>
          <cell r="B279" t="str">
            <v>RCN2-1000-1026280 ROMMER Конвектор внутрипольный RCN 100.260.2800 (Решётка роликовая, анодированный алюминий)</v>
          </cell>
          <cell r="C279">
            <v>54184.41</v>
          </cell>
        </row>
        <row r="280">
          <cell r="A280" t="str">
            <v>RCN2-1000-1026290</v>
          </cell>
          <cell r="B280" t="str">
            <v>RCN2-1000-1026290 ROMMER Конвектор внутрипольный RCN 100.260.2900 (Решётка роликовая, анодированный алюминий)</v>
          </cell>
          <cell r="C280">
            <v>56034.47</v>
          </cell>
        </row>
        <row r="281">
          <cell r="A281" t="str">
            <v>RCN2-1000-1026300</v>
          </cell>
          <cell r="B281" t="str">
            <v>RCN2-1000-1026300 ROMMER Конвектор внутрипольный RCN 100.260.3000 (Решётка роликовая, анодированный алюминий)</v>
          </cell>
          <cell r="C281">
            <v>57884.53</v>
          </cell>
        </row>
        <row r="282">
          <cell r="A282" t="str">
            <v>RCN2-1000-1026310</v>
          </cell>
          <cell r="B282" t="str">
            <v>RCN2-1000-1026310 ROMMER Конвектор внутрипольный RCN 100.260.3100 (Решётка роликовая, анодированный алюминий)</v>
          </cell>
          <cell r="C282">
            <v>59734.59</v>
          </cell>
        </row>
        <row r="283">
          <cell r="A283" t="str">
            <v>RCN2-1000-1026320</v>
          </cell>
          <cell r="B283" t="str">
            <v>RCN2-1000-1026320 ROMMER Конвектор внутрипольный RCN 100.260.3200 (Решётка роликовая, анодированный алюминий)</v>
          </cell>
          <cell r="C283">
            <v>61584.66</v>
          </cell>
        </row>
        <row r="284">
          <cell r="A284" t="str">
            <v>RCN2-1000-1026330</v>
          </cell>
          <cell r="B284" t="str">
            <v>RCN2-1000-1026330 ROMMER Конвектор внутрипольный RCN 100.260.3300 (Решётка роликовая, анодированный алюминий)</v>
          </cell>
          <cell r="C284">
            <v>63434.720000000001</v>
          </cell>
        </row>
        <row r="285">
          <cell r="A285" t="str">
            <v>RCN2-1000-1026340</v>
          </cell>
          <cell r="B285" t="str">
            <v>RCN2-1000-1026340 ROMMER Конвектор внутрипольный RCN 100.260.3400 (Решётка роликовая, анодированный алюминий)</v>
          </cell>
          <cell r="C285">
            <v>65284.78</v>
          </cell>
        </row>
        <row r="286">
          <cell r="A286" t="str">
            <v>RCN2-1000-1026350</v>
          </cell>
          <cell r="B286" t="str">
            <v>RCN2-1000-1026350 ROMMER Конвектор внутрипольный RCN 100.260.3500 (Решётка роликовая, анодированный алюминий)</v>
          </cell>
          <cell r="C286">
            <v>67134.84</v>
          </cell>
        </row>
        <row r="287">
          <cell r="A287" t="str">
            <v>RCN2-1000-1026360</v>
          </cell>
          <cell r="B287" t="str">
            <v>RCN2-1000-1026360 ROMMER Конвектор внутрипольный RCN 100.260.3600 (Решётка роликовая, анодированный алюминий)</v>
          </cell>
          <cell r="C287">
            <v>68984.91</v>
          </cell>
        </row>
        <row r="288">
          <cell r="A288" t="str">
            <v>RCN2-1000-1026370</v>
          </cell>
          <cell r="B288" t="str">
            <v>RCN2-1000-1026370 ROMMER Конвектор внутрипольный RCN 100.260.3700 (Решётка роликовая, анодированный алюминий)</v>
          </cell>
          <cell r="C288">
            <v>70834.97</v>
          </cell>
        </row>
        <row r="289">
          <cell r="A289" t="str">
            <v>RCN2-1000-1026380</v>
          </cell>
          <cell r="B289" t="str">
            <v>RCN2-1000-1026380 ROMMER Конвектор внутрипольный RCN 100.260.3800 (Решётка роликовая, анодированный алюминий)</v>
          </cell>
          <cell r="C289">
            <v>72685.03</v>
          </cell>
        </row>
        <row r="290">
          <cell r="A290" t="str">
            <v>RCN2-1000-1026390</v>
          </cell>
          <cell r="B290" t="str">
            <v>RCN2-1000-1026390 ROMMER Конвектор внутрипольный RCN 100.260.3900 (Решётка роликовая, анодированный алюминий)</v>
          </cell>
          <cell r="C290">
            <v>74535.09</v>
          </cell>
        </row>
        <row r="291">
          <cell r="A291" t="str">
            <v>RCN2-1000-1026400</v>
          </cell>
          <cell r="B291" t="str">
            <v>RCN2-1000-1026400 ROMMER Конвектор внутрипольный RCN 100.260.4000 (Решётка роликовая, анодированный алюминий)</v>
          </cell>
          <cell r="C291">
            <v>76385.16</v>
          </cell>
        </row>
        <row r="292">
          <cell r="A292" t="str">
            <v>RCN2-1000-1026410</v>
          </cell>
          <cell r="B292" t="str">
            <v>RCN2-1000-1026410 ROMMER Конвектор внутрипольный RCN 100.260.4100 (Решётка роликовая, анодированный алюминий)</v>
          </cell>
          <cell r="C292">
            <v>78235.22</v>
          </cell>
        </row>
        <row r="293">
          <cell r="A293" t="str">
            <v>RCN2-1000-1026420</v>
          </cell>
          <cell r="B293" t="str">
            <v>RCN2-1000-1026420 ROMMER Конвектор внутрипольный RCN 100.260.4200 (Решётка роликовая, анодированный алюминий)</v>
          </cell>
          <cell r="C293">
            <v>80085.279999999999</v>
          </cell>
        </row>
        <row r="294">
          <cell r="A294" t="str">
            <v>RCN2-1000-1026430</v>
          </cell>
          <cell r="B294" t="str">
            <v>RCN2-1000-1026430 ROMMER Конвектор внутрипольный RCN 100.260.4300 (Решётка роликовая, анодированный алюминий)</v>
          </cell>
          <cell r="C294">
            <v>81935.34</v>
          </cell>
        </row>
        <row r="295">
          <cell r="A295" t="str">
            <v>RCN2-1000-1026440</v>
          </cell>
          <cell r="B295" t="str">
            <v>RCN2-1000-1026440 ROMMER Конвектор внутрипольный RCN 100.260.4400 (Решётка роликовая, анодированный алюминий)</v>
          </cell>
          <cell r="C295">
            <v>83785.41</v>
          </cell>
        </row>
        <row r="296">
          <cell r="A296" t="str">
            <v>RCN2-1000-1026450</v>
          </cell>
          <cell r="B296" t="str">
            <v>RCN2-1000-1026450 ROMMER Конвектор внутрипольный RCN 100.260.4500 (Решётка роликовая, анодированный алюминий)</v>
          </cell>
          <cell r="C296">
            <v>85635.47</v>
          </cell>
        </row>
        <row r="297">
          <cell r="A297" t="str">
            <v>RCN2-1000-1026460</v>
          </cell>
          <cell r="B297" t="str">
            <v>RCN2-1000-1026460 ROMMER Конвектор внутрипольный RCN 100.260.4600 (Решётка роликовая, анодированный алюминий)</v>
          </cell>
          <cell r="C297">
            <v>87485.53</v>
          </cell>
        </row>
        <row r="298">
          <cell r="A298" t="str">
            <v>RCN2-1000-1026470</v>
          </cell>
          <cell r="B298" t="str">
            <v>RCN2-1000-1026470 ROMMER Конвектор внутрипольный RCN 100.260.4700 (Решётка роликовая, анодированный алюминий)</v>
          </cell>
          <cell r="C298">
            <v>89335.59</v>
          </cell>
        </row>
        <row r="299">
          <cell r="A299" t="str">
            <v>RCN2-1000-1026480</v>
          </cell>
          <cell r="B299" t="str">
            <v>RCN2-1000-1026480 ROMMER Конвектор внутрипольный RCN 100.260.4800 (Решётка роликовая, анодированный алюминий)</v>
          </cell>
          <cell r="C299">
            <v>91185.66</v>
          </cell>
        </row>
        <row r="300">
          <cell r="A300" t="str">
            <v>RCN2-1000-1026490</v>
          </cell>
          <cell r="B300" t="str">
            <v>RCN2-1000-1026490 ROMMER Конвектор внутрипольный RCN 100.260.4900 (Решётка роликовая, анодированный алюминий)</v>
          </cell>
          <cell r="C300">
            <v>93035.72</v>
          </cell>
        </row>
        <row r="301">
          <cell r="A301" t="str">
            <v>RCN2-1000-1026500</v>
          </cell>
          <cell r="B301" t="str">
            <v>RCN2-1000-1026500 ROMMER Конвектор внутрипольный RCN 100.260.5000 (Решётка роликовая, анодированный алюминий)</v>
          </cell>
          <cell r="C301">
            <v>94885.78</v>
          </cell>
        </row>
        <row r="302">
          <cell r="A302" t="str">
            <v>RCN2-1000-1226080</v>
          </cell>
          <cell r="B302" t="str">
            <v>RCN2-1000-1226080 ROMMER Конвектор внутрипольный RCN 120.260.800 (Решётка роликовая, анодированный алюминий)</v>
          </cell>
          <cell r="C302">
            <v>18136.22</v>
          </cell>
        </row>
        <row r="303">
          <cell r="A303" t="str">
            <v>RCN2-1000-1226090</v>
          </cell>
          <cell r="B303" t="str">
            <v>RCN2-1000-1226090 ROMMER Конвектор внутрипольный RCN 120.260.900 (Решётка роликовая, анодированный алюминий)</v>
          </cell>
          <cell r="C303">
            <v>19965.259999999998</v>
          </cell>
        </row>
        <row r="304">
          <cell r="A304" t="str">
            <v>RCN2-1000-1226100</v>
          </cell>
          <cell r="B304" t="str">
            <v>RCN2-1000-1226100 ROMMER Конвектор внутрипольный RCN 120.260.1000 (Решётка роликовая, анодированный алюминий)</v>
          </cell>
          <cell r="C304">
            <v>21794.3</v>
          </cell>
        </row>
        <row r="305">
          <cell r="A305" t="str">
            <v>RCN2-1000-1226110</v>
          </cell>
          <cell r="B305" t="str">
            <v>RCN2-1000-1226110 ROMMER Конвектор внутрипольный RCN 120.260.1100 (Решётка роликовая, анодированный алюминий)</v>
          </cell>
          <cell r="C305">
            <v>23623.34</v>
          </cell>
        </row>
        <row r="306">
          <cell r="A306" t="str">
            <v>RCN2-1000-1226120</v>
          </cell>
          <cell r="B306" t="str">
            <v>RCN2-1000-1226120 ROMMER Конвектор внутрипольный RCN 120.260.1200 (Решётка роликовая, анодированный алюминий)</v>
          </cell>
          <cell r="C306">
            <v>25452.38</v>
          </cell>
        </row>
        <row r="307">
          <cell r="A307" t="str">
            <v>RCN2-1000-1226130</v>
          </cell>
          <cell r="B307" t="str">
            <v>RCN2-1000-1226130 ROMMER Конвектор внутрипольный RCN 120.260.1300 (Решётка роликовая, анодированный алюминий)</v>
          </cell>
          <cell r="C307">
            <v>27281.41</v>
          </cell>
        </row>
        <row r="308">
          <cell r="A308" t="str">
            <v>RCN2-1000-1226140</v>
          </cell>
          <cell r="B308" t="str">
            <v>RCN2-1000-1226140 ROMMER Конвектор внутрипольный RCN 120.260.1400 (Решётка роликовая, анодированный алюминий)</v>
          </cell>
          <cell r="C308">
            <v>29110.45</v>
          </cell>
        </row>
        <row r="309">
          <cell r="A309" t="str">
            <v>RCN2-1000-1226150</v>
          </cell>
          <cell r="B309" t="str">
            <v>RCN2-1000-1226150 ROMMER Конвектор внутрипольный RCN 120.260.1500 (Решётка роликовая, анодированный алюминий)</v>
          </cell>
          <cell r="C309">
            <v>30939.49</v>
          </cell>
        </row>
        <row r="310">
          <cell r="A310" t="str">
            <v>RCN2-1000-1226160</v>
          </cell>
          <cell r="B310" t="str">
            <v>RCN2-1000-1226160 ROMMER Конвектор внутрипольный RCN 120.260.1600 (Решётка роликовая, анодированный алюминий)</v>
          </cell>
          <cell r="C310">
            <v>32768.53</v>
          </cell>
        </row>
        <row r="311">
          <cell r="A311" t="str">
            <v>RCN2-1000-1226170</v>
          </cell>
          <cell r="B311" t="str">
            <v>RCN2-1000-1226170 ROMMER Конвектор внутрипольный RCN 120.260.1700 (Решётка роликовая, анодированный алюминий)</v>
          </cell>
          <cell r="C311">
            <v>34597.57</v>
          </cell>
        </row>
        <row r="312">
          <cell r="A312" t="str">
            <v>RCN2-1000-1226180</v>
          </cell>
          <cell r="B312" t="str">
            <v>RCN2-1000-1226180 ROMMER Конвектор внутрипольный RCN 120.260.1800 (Решётка роликовая, анодированный алюминий)</v>
          </cell>
          <cell r="C312">
            <v>36426.61</v>
          </cell>
        </row>
        <row r="313">
          <cell r="A313" t="str">
            <v>RCN2-1000-1226190</v>
          </cell>
          <cell r="B313" t="str">
            <v>RCN2-1000-1226190 ROMMER Конвектор внутрипольный RCN 120.260.1900 (Решётка роликовая, анодированный алюминий)</v>
          </cell>
          <cell r="C313">
            <v>38255.65</v>
          </cell>
        </row>
        <row r="314">
          <cell r="A314" t="str">
            <v>RCN2-1000-1226200</v>
          </cell>
          <cell r="B314" t="str">
            <v>RCN2-1000-1226200 ROMMER Конвектор внутрипольный RCN 120.260.2000 (Решётка роликовая, анодированный алюминий)</v>
          </cell>
          <cell r="C314">
            <v>40084.69</v>
          </cell>
        </row>
        <row r="315">
          <cell r="A315" t="str">
            <v>RCN2-1000-1226210</v>
          </cell>
          <cell r="B315" t="str">
            <v>RCN2-1000-1226210 ROMMER Конвектор внутрипольный RCN 120.260.2100 (Решётка роликовая, анодированный алюминий)</v>
          </cell>
          <cell r="C315">
            <v>41913.730000000003</v>
          </cell>
        </row>
        <row r="316">
          <cell r="A316" t="str">
            <v>RCN2-1000-1226220</v>
          </cell>
          <cell r="B316" t="str">
            <v>RCN2-1000-1226220 ROMMER Конвектор внутрипольный RCN 120.260.2200 (Решётка роликовая, анодированный алюминий)</v>
          </cell>
          <cell r="C316">
            <v>43742.77</v>
          </cell>
        </row>
        <row r="317">
          <cell r="A317" t="str">
            <v>RCN2-1000-1226230</v>
          </cell>
          <cell r="B317" t="str">
            <v>RCN2-1000-1226230 ROMMER Конвектор внутрипольный RCN 120.260.2300 (Решётка роликовая, анодированный алюминий)</v>
          </cell>
          <cell r="C317">
            <v>45571.8</v>
          </cell>
        </row>
        <row r="318">
          <cell r="A318" t="str">
            <v>RCN2-1000-1226240</v>
          </cell>
          <cell r="B318" t="str">
            <v>RCN2-1000-1226240 ROMMER Конвектор внутрипольный RCN 120.260.2400 (Решётка роликовая, анодированный алюминий)</v>
          </cell>
          <cell r="C318">
            <v>47400.84</v>
          </cell>
        </row>
        <row r="319">
          <cell r="A319" t="str">
            <v>RCN2-1000-1226250</v>
          </cell>
          <cell r="B319" t="str">
            <v>RCN2-1000-1226250 ROMMER Конвектор внутрипольный RCN 120.260.2500 (Решётка роликовая, анодированный алюминий)</v>
          </cell>
          <cell r="C319">
            <v>49229.88</v>
          </cell>
        </row>
        <row r="320">
          <cell r="A320" t="str">
            <v>RCN2-1000-1226260</v>
          </cell>
          <cell r="B320" t="str">
            <v>RCN2-1000-1226260 ROMMER Конвектор внутрипольный RCN 120.260.2600 (Решётка роликовая, анодированный алюминий)</v>
          </cell>
          <cell r="C320">
            <v>51058.92</v>
          </cell>
        </row>
        <row r="321">
          <cell r="A321" t="str">
            <v>RCN2-1000-1226270</v>
          </cell>
          <cell r="B321" t="str">
            <v>RCN2-1000-1226270 ROMMER Конвектор внутрипольный RCN 120.260.2700 (Решётка роликовая, анодированный алюминий)</v>
          </cell>
          <cell r="C321">
            <v>52887.96</v>
          </cell>
        </row>
        <row r="322">
          <cell r="A322" t="str">
            <v>RCN2-1000-1226280</v>
          </cell>
          <cell r="B322" t="str">
            <v>RCN2-1000-1226280 ROMMER Конвектор внутрипольный RCN 120.260.2800 (Решётка роликовая, анодированный алюминий)</v>
          </cell>
          <cell r="C322">
            <v>54717</v>
          </cell>
        </row>
        <row r="323">
          <cell r="A323" t="str">
            <v>RCN2-1000-1226290</v>
          </cell>
          <cell r="B323" t="str">
            <v>RCN2-1000-1226290 ROMMER Конвектор внутрипольный RCN 120.260.2900 (Решётка роликовая, анодированный алюминий)</v>
          </cell>
          <cell r="C323">
            <v>56546.04</v>
          </cell>
        </row>
        <row r="324">
          <cell r="A324" t="str">
            <v>RCN2-1000-1226300</v>
          </cell>
          <cell r="B324" t="str">
            <v>RCN2-1000-1226300 ROMMER Конвектор внутрипольный RCN 120.260.3000 (Решётка роликовая, анодированный алюминий)</v>
          </cell>
          <cell r="C324">
            <v>58375.08</v>
          </cell>
        </row>
        <row r="325">
          <cell r="A325" t="str">
            <v>RCN2-1000-1226310</v>
          </cell>
          <cell r="B325" t="str">
            <v>RCN2-1000-1226310 ROMMER Конвектор внутрипольный RCN 120.260.3100 (Решётка роликовая, анодированный алюминий)</v>
          </cell>
          <cell r="C325">
            <v>60204.12</v>
          </cell>
        </row>
        <row r="326">
          <cell r="A326" t="str">
            <v>RCN2-1000-1226320</v>
          </cell>
          <cell r="B326" t="str">
            <v>RCN2-1000-1226320 ROMMER Конвектор внутрипольный RCN 120.260.3200 (Решётка роликовая, анодированный алюминий)</v>
          </cell>
          <cell r="C326">
            <v>62033.16</v>
          </cell>
        </row>
        <row r="327">
          <cell r="A327" t="str">
            <v>RCN2-1000-1226330</v>
          </cell>
          <cell r="B327" t="str">
            <v>RCN2-1000-1226330 ROMMER Конвектор внутрипольный RCN 120.260.3300 (Решётка роликовая, анодированный алюминий)</v>
          </cell>
          <cell r="C327">
            <v>63862.2</v>
          </cell>
        </row>
        <row r="328">
          <cell r="A328" t="str">
            <v>RCN2-1000-1226340</v>
          </cell>
          <cell r="B328" t="str">
            <v>RCN2-1000-1226340 ROMMER Конвектор внутрипольный RCN 120.260.3400 (Решётка роликовая, анодированный алюминий)</v>
          </cell>
          <cell r="C328">
            <v>65691.23</v>
          </cell>
        </row>
        <row r="329">
          <cell r="A329" t="str">
            <v>RCN2-1000-1226350</v>
          </cell>
          <cell r="B329" t="str">
            <v>RCN2-1000-1226350 ROMMER Конвектор внутрипольный RCN 120.260.3500 (Решётка роликовая, анодированный алюминий)</v>
          </cell>
          <cell r="C329">
            <v>67520.27</v>
          </cell>
        </row>
        <row r="330">
          <cell r="A330" t="str">
            <v>RCN2-1000-1226360</v>
          </cell>
          <cell r="B330" t="str">
            <v>RCN2-1000-1226360 ROMMER Конвектор внутрипольный RCN 120.260.3600 (Решётка роликовая, анодированный алюминий)</v>
          </cell>
          <cell r="C330">
            <v>69349.31</v>
          </cell>
        </row>
        <row r="331">
          <cell r="A331" t="str">
            <v>RCN2-1000-1226370</v>
          </cell>
          <cell r="B331" t="str">
            <v>RCN2-1000-1226370 ROMMER Конвектор внутрипольный RCN 120.260.3700 (Решётка роликовая, анодированный алюминий)</v>
          </cell>
          <cell r="C331">
            <v>71178.350000000006</v>
          </cell>
        </row>
        <row r="332">
          <cell r="A332" t="str">
            <v>RCN2-1000-1226380</v>
          </cell>
          <cell r="B332" t="str">
            <v>RCN2-1000-1226380 ROMMER Конвектор внутрипольный RCN 120.260.3800 (Решётка роликовая, анодированный алюминий)</v>
          </cell>
          <cell r="C332">
            <v>73007.39</v>
          </cell>
        </row>
        <row r="333">
          <cell r="A333" t="str">
            <v>RCN2-1000-1226390</v>
          </cell>
          <cell r="B333" t="str">
            <v>RCN2-1000-1226390 ROMMER Конвектор внутрипольный RCN 120.260.3900 (Решётка роликовая, анодированный алюминий)</v>
          </cell>
          <cell r="C333">
            <v>74836.429999999993</v>
          </cell>
        </row>
        <row r="334">
          <cell r="A334" t="str">
            <v>RCN2-1000-1226400</v>
          </cell>
          <cell r="B334" t="str">
            <v>RCN2-1000-1226400 ROMMER Конвектор внутрипольный RCN 120.260.4000 (Решётка роликовая, анодированный алюминий)</v>
          </cell>
          <cell r="C334">
            <v>76665.47</v>
          </cell>
        </row>
        <row r="335">
          <cell r="A335" t="str">
            <v>RCN2-1000-1226410</v>
          </cell>
          <cell r="B335" t="str">
            <v>RCN2-1000-1226410 ROMMER Конвектор внутрипольный RCN 120.260.4100 (Решётка роликовая, анодированный алюминий)</v>
          </cell>
          <cell r="C335">
            <v>78494.509999999995</v>
          </cell>
        </row>
        <row r="336">
          <cell r="A336" t="str">
            <v>RCN2-1000-1226420</v>
          </cell>
          <cell r="B336" t="str">
            <v>RCN2-1000-1226420 ROMMER Конвектор внутрипольный RCN 120.260.4200 (Решётка роликовая, анодированный алюминий)</v>
          </cell>
          <cell r="C336">
            <v>80323.55</v>
          </cell>
        </row>
        <row r="337">
          <cell r="A337" t="str">
            <v>RCN2-1000-1226430</v>
          </cell>
          <cell r="B337" t="str">
            <v>RCN2-1000-1226430 ROMMER Конвектор внутрипольный RCN 120.260.4300 (Решётка роликовая, анодированный алюминий)</v>
          </cell>
          <cell r="C337">
            <v>82152.59</v>
          </cell>
        </row>
        <row r="338">
          <cell r="A338" t="str">
            <v>RCN2-1000-1226440</v>
          </cell>
          <cell r="B338" t="str">
            <v>RCN2-1000-1226440 ROMMER Конвектор внутрипольный RCN 120.260.4400 (Решётка роликовая, анодированный алюминий)</v>
          </cell>
          <cell r="C338">
            <v>83981.63</v>
          </cell>
        </row>
        <row r="339">
          <cell r="A339" t="str">
            <v>RCN2-1000-1226450</v>
          </cell>
          <cell r="B339" t="str">
            <v>RCN2-1000-1226450 ROMMER Конвектор внутрипольный RCN 120.260.4500 (Решётка роликовая, анодированный алюминий)</v>
          </cell>
          <cell r="C339">
            <v>85810.66</v>
          </cell>
        </row>
        <row r="340">
          <cell r="A340" t="str">
            <v>RCN2-1000-1226460</v>
          </cell>
          <cell r="B340" t="str">
            <v>RCN2-1000-1226460 ROMMER Конвектор внутрипольный RCN 120.260.4600 (Решётка роликовая, анодированный алюминий)</v>
          </cell>
          <cell r="C340">
            <v>87639.7</v>
          </cell>
        </row>
        <row r="341">
          <cell r="A341" t="str">
            <v>RCN2-1000-1226470</v>
          </cell>
          <cell r="B341" t="str">
            <v>RCN2-1000-1226470 ROMMER Конвектор внутрипольный RCN 120.260.4700 (Решётка роликовая, анодированный алюминий)</v>
          </cell>
          <cell r="C341">
            <v>89468.74</v>
          </cell>
        </row>
        <row r="342">
          <cell r="A342" t="str">
            <v>RCN2-1000-1226480</v>
          </cell>
          <cell r="B342" t="str">
            <v>RCN2-1000-1226480 ROMMER Конвектор внутрипольный RCN 120.260.4800 (Решётка роликовая, анодированный алюминий)</v>
          </cell>
          <cell r="C342">
            <v>91297.78</v>
          </cell>
        </row>
        <row r="343">
          <cell r="A343" t="str">
            <v>RCN2-1000-1226490</v>
          </cell>
          <cell r="B343" t="str">
            <v>RCN2-1000-1226490 ROMMER Конвектор внутрипольный RCN 120.260.4900 (Решётка роликовая, анодированный алюминий)</v>
          </cell>
          <cell r="C343">
            <v>93126.82</v>
          </cell>
        </row>
        <row r="344">
          <cell r="A344" t="str">
            <v>RCN2-1000-1226500</v>
          </cell>
          <cell r="B344" t="str">
            <v>RCN2-1000-1226500 ROMMER Конвектор внутрипольный RCN 120.260.5000 (Решётка роликовая, анодированный алюминий)</v>
          </cell>
          <cell r="C344">
            <v>94955.86</v>
          </cell>
        </row>
        <row r="345">
          <cell r="A345" t="str">
            <v>RCN2-1000-1426080</v>
          </cell>
          <cell r="B345" t="str">
            <v>RCN2-1000-1426080 ROMMER Конвектор внутрипольный RCN 140.260.800 (Решётка роликовая, анодированный алюминий)</v>
          </cell>
          <cell r="C345">
            <v>23773.3</v>
          </cell>
        </row>
        <row r="346">
          <cell r="A346" t="str">
            <v>RCN2-1000-1426090</v>
          </cell>
          <cell r="B346" t="str">
            <v>RCN2-1000-1426090 ROMMER Конвектор внутрипольный RCN 140.260.900 (Решётка роликовая, анодированный алюминий)</v>
          </cell>
          <cell r="C346">
            <v>26129.33</v>
          </cell>
        </row>
        <row r="347">
          <cell r="A347" t="str">
            <v>RCN2-1000-1426100</v>
          </cell>
          <cell r="B347" t="str">
            <v>RCN2-1000-1426100 ROMMER Конвектор внутрипольный RCN 140.260.1000 (Решётка роликовая, анодированный алюминий)</v>
          </cell>
          <cell r="C347">
            <v>28485.360000000001</v>
          </cell>
        </row>
        <row r="348">
          <cell r="A348" t="str">
            <v>RCN2-1000-1426110</v>
          </cell>
          <cell r="B348" t="str">
            <v>RCN2-1000-1426110 ROMMER Конвектор внутрипольный RCN 140.260.1100 (Решётка роликовая, анодированный алюминий)</v>
          </cell>
          <cell r="C348">
            <v>30841.38</v>
          </cell>
        </row>
        <row r="349">
          <cell r="A349" t="str">
            <v>RCN2-1000-1426120</v>
          </cell>
          <cell r="B349" t="str">
            <v>RCN2-1000-1426120 ROMMER Конвектор внутрипольный RCN 140.260.1200 (Решётка роликовая, анодированный алюминий)</v>
          </cell>
          <cell r="C349">
            <v>33197.410000000003</v>
          </cell>
        </row>
        <row r="350">
          <cell r="A350" t="str">
            <v>RCN2-1000-1426130</v>
          </cell>
          <cell r="B350" t="str">
            <v>RCN2-1000-1426130 ROMMER Конвектор внутрипольный RCN 140.260.1300 (Решётка роликовая, анодированный алюминий)</v>
          </cell>
          <cell r="C350">
            <v>35553.440000000002</v>
          </cell>
        </row>
        <row r="351">
          <cell r="A351" t="str">
            <v>RCN2-1000-1426140</v>
          </cell>
          <cell r="B351" t="str">
            <v>RCN2-1000-1426140 ROMMER Конвектор внутрипольный RCN 140.260.1400 (Решётка роликовая, анодированный алюминий)</v>
          </cell>
          <cell r="C351">
            <v>37909.46</v>
          </cell>
        </row>
        <row r="352">
          <cell r="A352" t="str">
            <v>RCN2-1000-1426150</v>
          </cell>
          <cell r="B352" t="str">
            <v>RCN2-1000-1426150 ROMMER Конвектор внутрипольный RCN 140.260.1500 (Решётка роликовая, анодированный алюминий)</v>
          </cell>
          <cell r="C352">
            <v>40265.49</v>
          </cell>
        </row>
        <row r="353">
          <cell r="A353" t="str">
            <v>RCN2-1000-1426160</v>
          </cell>
          <cell r="B353" t="str">
            <v>RCN2-1000-1426160 ROMMER Конвектор внутрипольный RCN 140.260.1600 (Решётка роликовая, анодированный алюминий)</v>
          </cell>
          <cell r="C353">
            <v>42621.52</v>
          </cell>
        </row>
        <row r="354">
          <cell r="A354" t="str">
            <v>RCN2-1000-1426170</v>
          </cell>
          <cell r="B354" t="str">
            <v>RCN2-1000-1426170 ROMMER Конвектор внутрипольный RCN 140.260.1700 (Решётка роликовая, анодированный алюминий)</v>
          </cell>
          <cell r="C354">
            <v>44977.54</v>
          </cell>
        </row>
        <row r="355">
          <cell r="A355" t="str">
            <v>RCN2-1000-1426180</v>
          </cell>
          <cell r="B355" t="str">
            <v>RCN2-1000-1426180 ROMMER Конвектор внутрипольный RCN 140.260.1800 (Решётка роликовая, анодированный алюминий)</v>
          </cell>
          <cell r="C355">
            <v>47333.57</v>
          </cell>
        </row>
        <row r="356">
          <cell r="A356" t="str">
            <v>RCN2-1000-1426190</v>
          </cell>
          <cell r="B356" t="str">
            <v>RCN2-1000-1426190 ROMMER Конвектор внутрипольный RCN 140.260.1900 (Решётка роликовая, анодированный алюминий)</v>
          </cell>
          <cell r="C356">
            <v>49689.599999999999</v>
          </cell>
        </row>
        <row r="357">
          <cell r="A357" t="str">
            <v>RCN2-1000-1426200</v>
          </cell>
          <cell r="B357" t="str">
            <v>RCN2-1000-1426200 ROMMER Конвектор внутрипольный RCN 140.260.2000 (Решётка роликовая, анодированный алюминий)</v>
          </cell>
          <cell r="C357">
            <v>52045.62</v>
          </cell>
        </row>
        <row r="358">
          <cell r="A358" t="str">
            <v>RCN2-1000-1426210</v>
          </cell>
          <cell r="B358" t="str">
            <v>RCN2-1000-1426210 ROMMER Конвектор внутрипольный RCN 140.260.2100 (Решётка роликовая, анодированный алюминий)</v>
          </cell>
          <cell r="C358">
            <v>54401.65</v>
          </cell>
        </row>
        <row r="359">
          <cell r="A359" t="str">
            <v>RCN2-1000-1426220</v>
          </cell>
          <cell r="B359" t="str">
            <v>RCN2-1000-1426220 ROMMER Конвектор внутрипольный RCN 140.260.2200 (Решётка роликовая, анодированный алюминий)</v>
          </cell>
          <cell r="C359">
            <v>56757.68</v>
          </cell>
        </row>
        <row r="360">
          <cell r="A360" t="str">
            <v>RCN2-1000-1426230</v>
          </cell>
          <cell r="B360" t="str">
            <v>RCN2-1000-1426230 ROMMER Конвектор внутрипольный RCN 140.260.2300 (Решётка роликовая, анодированный алюминий)</v>
          </cell>
          <cell r="C360">
            <v>59113.7</v>
          </cell>
        </row>
        <row r="361">
          <cell r="A361" t="str">
            <v>RCN2-1000-1426240</v>
          </cell>
          <cell r="B361" t="str">
            <v>RCN2-1000-1426240 ROMMER Конвектор внутрипольный RCN 140.260.2400 (Решётка роликовая, анодированный алюминий)</v>
          </cell>
          <cell r="C361">
            <v>61469.73</v>
          </cell>
        </row>
        <row r="362">
          <cell r="A362" t="str">
            <v>RCN2-1000-1426250</v>
          </cell>
          <cell r="B362" t="str">
            <v>RCN2-1000-1426250 ROMMER Конвектор внутрипольный RCN 140.260.2500 (Решётка роликовая, анодированный алюминий)</v>
          </cell>
          <cell r="C362">
            <v>63825.75</v>
          </cell>
        </row>
        <row r="363">
          <cell r="A363" t="str">
            <v>RCN2-1000-1426260</v>
          </cell>
          <cell r="B363" t="str">
            <v>RCN2-1000-1426260 ROMMER Конвектор внутрипольный RCN 140.260.2600 (Решётка роликовая, анодированный алюминий)</v>
          </cell>
          <cell r="C363">
            <v>66181.78</v>
          </cell>
        </row>
        <row r="364">
          <cell r="A364" t="str">
            <v>RCN2-1000-1426270</v>
          </cell>
          <cell r="B364" t="str">
            <v>RCN2-1000-1426270 ROMMER Конвектор внутрипольный RCN 140.260.2700 (Решётка роликовая, анодированный алюминий)</v>
          </cell>
          <cell r="C364">
            <v>68537.81</v>
          </cell>
        </row>
        <row r="365">
          <cell r="A365" t="str">
            <v>RCN2-1000-1426280</v>
          </cell>
          <cell r="B365" t="str">
            <v>RCN2-1000-1426280 ROMMER Конвектор внутрипольный RCN 140.260.2800 (Решётка роликовая, анодированный алюминий)</v>
          </cell>
          <cell r="C365">
            <v>70893.83</v>
          </cell>
        </row>
        <row r="366">
          <cell r="A366" t="str">
            <v>RCN2-1000-1426290</v>
          </cell>
          <cell r="B366" t="str">
            <v>RCN2-1000-1426290 ROMMER Конвектор внутрипольный RCN 140.260.2900 (Решётка роликовая, анодированный алюминий)</v>
          </cell>
          <cell r="C366">
            <v>73249.86</v>
          </cell>
        </row>
        <row r="367">
          <cell r="A367" t="str">
            <v>RCN2-1000-1426300</v>
          </cell>
          <cell r="B367" t="str">
            <v>RCN2-1000-1426300 ROMMER Конвектор внутрипольный RCN 140.260.3000 (Решётка роликовая, анодированный алюминий)</v>
          </cell>
          <cell r="C367">
            <v>75605.89</v>
          </cell>
        </row>
        <row r="368">
          <cell r="A368" t="str">
            <v>RCN2-1000-1426310</v>
          </cell>
          <cell r="B368" t="str">
            <v>RCN2-1000-1426310 ROMMER Конвектор внутрипольный RCN 140.260.3100 (Решётка роликовая, анодированный алюминий)</v>
          </cell>
          <cell r="C368">
            <v>77961.91</v>
          </cell>
        </row>
        <row r="369">
          <cell r="A369" t="str">
            <v>RCN2-1000-1426320</v>
          </cell>
          <cell r="B369" t="str">
            <v>RCN2-1000-1426320 ROMMER Конвектор внутрипольный RCN 140.260.3200 (Решётка роликовая, анодированный алюминий)</v>
          </cell>
          <cell r="C369">
            <v>80317.94</v>
          </cell>
        </row>
        <row r="370">
          <cell r="A370" t="str">
            <v>RCN2-1000-1426330</v>
          </cell>
          <cell r="B370" t="str">
            <v>RCN2-1000-1426330 ROMMER Конвектор внутрипольный RCN 140.260.3300 (Решётка роликовая, анодированный алюминий)</v>
          </cell>
          <cell r="C370">
            <v>82673.97</v>
          </cell>
        </row>
        <row r="371">
          <cell r="A371" t="str">
            <v>RCN2-1000-1426340</v>
          </cell>
          <cell r="B371" t="str">
            <v>RCN2-1000-1426340 ROMMER Конвектор внутрипольный RCN 140.260.3400 (Решётка роликовая, анодированный алюминий)</v>
          </cell>
          <cell r="C371">
            <v>85029.99</v>
          </cell>
        </row>
        <row r="372">
          <cell r="A372" t="str">
            <v>RCN2-1000-1426350</v>
          </cell>
          <cell r="B372" t="str">
            <v>RCN2-1000-1426350 ROMMER Конвектор внутрипольный RCN 140.260.3500 (Решётка роликовая, анодированный алюминий)</v>
          </cell>
          <cell r="C372">
            <v>87386.02</v>
          </cell>
        </row>
        <row r="373">
          <cell r="A373" t="str">
            <v>RCN2-1000-1426360</v>
          </cell>
          <cell r="B373" t="str">
            <v>RCN2-1000-1426360 ROMMER Конвектор внутрипольный RCN 140.260.3600 (Решётка роликовая, анодированный алюминий)</v>
          </cell>
          <cell r="C373">
            <v>89742.05</v>
          </cell>
        </row>
        <row r="374">
          <cell r="A374" t="str">
            <v>RCN2-1000-1426370</v>
          </cell>
          <cell r="B374" t="str">
            <v>RCN2-1000-1426370 ROMMER Конвектор внутрипольный RCN 140.260.3700 (Решётка роликовая, анодированный алюминий)</v>
          </cell>
          <cell r="C374">
            <v>92098.07</v>
          </cell>
        </row>
        <row r="375">
          <cell r="A375" t="str">
            <v>RCN2-1000-1426380</v>
          </cell>
          <cell r="B375" t="str">
            <v>RCN2-1000-1426380 ROMMER Конвектор внутрипольный RCN 140.260.3800 (Решётка роликовая, анодированный алюминий)</v>
          </cell>
          <cell r="C375">
            <v>94454.1</v>
          </cell>
        </row>
        <row r="376">
          <cell r="A376" t="str">
            <v>RCN2-1000-1426390</v>
          </cell>
          <cell r="B376" t="str">
            <v>RCN2-1000-1426390 ROMMER Конвектор внутрипольный RCN 140.260.3900 (Решётка роликовая, анодированный алюминий)</v>
          </cell>
          <cell r="C376">
            <v>96810.13</v>
          </cell>
        </row>
        <row r="377">
          <cell r="A377" t="str">
            <v>RCN2-1000-1426400</v>
          </cell>
          <cell r="B377" t="str">
            <v>RCN2-1000-1426400 ROMMER Конвектор внутрипольный RCN 140.260.4000 (Решётка роликовая, анодированный алюминий)</v>
          </cell>
          <cell r="C377">
            <v>99166.15</v>
          </cell>
        </row>
        <row r="378">
          <cell r="A378" t="str">
            <v>RCN2-1000-1426410</v>
          </cell>
          <cell r="B378" t="str">
            <v>RCN2-1000-1426410 ROMMER Конвектор внутрипольный RCN 140.260.4100 (Решётка роликовая, анодированный алюминий)</v>
          </cell>
          <cell r="C378">
            <v>101522.18</v>
          </cell>
        </row>
        <row r="379">
          <cell r="A379" t="str">
            <v>RCN2-1000-1426420</v>
          </cell>
          <cell r="B379" t="str">
            <v>RCN2-1000-1426420 ROMMER Конвектор внутрипольный RCN 140.260.4200 (Решётка роликовая, анодированный алюминий)</v>
          </cell>
          <cell r="C379">
            <v>103878.21</v>
          </cell>
        </row>
        <row r="380">
          <cell r="A380" t="str">
            <v>RCN2-1000-1426430</v>
          </cell>
          <cell r="B380" t="str">
            <v>RCN2-1000-1426430 ROMMER Конвектор внутрипольный RCN 140.260.4300 (Решётка роликовая, анодированный алюминий)</v>
          </cell>
          <cell r="C380">
            <v>106234.23</v>
          </cell>
        </row>
        <row r="381">
          <cell r="A381" t="str">
            <v>RCN2-1000-1426440</v>
          </cell>
          <cell r="B381" t="str">
            <v>RCN2-1000-1426440 ROMMER Конвектор внутрипольный RCN 140.260.4400 (Решётка роликовая, анодированный алюминий)</v>
          </cell>
          <cell r="C381">
            <v>108590.26</v>
          </cell>
        </row>
        <row r="382">
          <cell r="A382" t="str">
            <v>RCN2-1000-1426450</v>
          </cell>
          <cell r="B382" t="str">
            <v>RCN2-1000-1426450 ROMMER Конвектор внутрипольный RCN 140.260.4500 (Решётка роликовая, анодированный алюминий)</v>
          </cell>
          <cell r="C382">
            <v>110946.29</v>
          </cell>
        </row>
        <row r="383">
          <cell r="A383" t="str">
            <v>RCN2-1000-1426460</v>
          </cell>
          <cell r="B383" t="str">
            <v>RCN2-1000-1426460 ROMMER Конвектор внутрипольный RCN 140.260.4600 (Решётка роликовая, анодированный алюминий)</v>
          </cell>
          <cell r="C383">
            <v>113302.31</v>
          </cell>
        </row>
        <row r="384">
          <cell r="A384" t="str">
            <v>RCN2-1000-1426470</v>
          </cell>
          <cell r="B384" t="str">
            <v>RCN2-1000-1426470 ROMMER Конвектор внутрипольный RCN 140.260.4700 (Решётка роликовая, анодированный алюминий)</v>
          </cell>
          <cell r="C384">
            <v>115658.34</v>
          </cell>
        </row>
        <row r="385">
          <cell r="A385" t="str">
            <v>RCN2-1000-1426480</v>
          </cell>
          <cell r="B385" t="str">
            <v>RCN2-1000-1426480 ROMMER Конвектор внутрипольный RCN 140.260.4800 (Решётка роликовая, анодированный алюминий)</v>
          </cell>
          <cell r="C385">
            <v>118014.37</v>
          </cell>
        </row>
        <row r="386">
          <cell r="A386" t="str">
            <v>RCN2-1000-1426490</v>
          </cell>
          <cell r="B386" t="str">
            <v>RCN2-1000-1426490 ROMMER Конвектор внутрипольный RCN 140.260.4900 (Решётка роликовая, анодированный алюминий)</v>
          </cell>
          <cell r="C386">
            <v>120370.39</v>
          </cell>
        </row>
        <row r="387">
          <cell r="A387" t="str">
            <v>RCN2-1000-1426500</v>
          </cell>
          <cell r="B387" t="str">
            <v>RCN2-1000-1426500 ROMMER Конвектор внутрипольный RCN 140.260.5000 (Решётка роликовая, анодированный алюминий)</v>
          </cell>
          <cell r="C387">
            <v>122726.42</v>
          </cell>
        </row>
        <row r="388">
          <cell r="A388" t="str">
            <v>RCN2-1000-1926080</v>
          </cell>
          <cell r="B388" t="str">
            <v>RCN2-1000-1926080 ROMMER Конвектор внутрипольный RCN 190.260.800 (Решётка роликовая, анодированный алюминий)</v>
          </cell>
          <cell r="C388">
            <v>24796.44</v>
          </cell>
        </row>
        <row r="389">
          <cell r="A389" t="str">
            <v>RCN2-1000-1926090</v>
          </cell>
          <cell r="B389" t="str">
            <v>RCN2-1000-1926090 ROMMER Конвектор внутрипольный RCN 190.260.900 (Решётка роликовая, анодированный алюминий)</v>
          </cell>
          <cell r="C389">
            <v>27246.38</v>
          </cell>
        </row>
        <row r="390">
          <cell r="A390" t="str">
            <v>RCN2-1000-1926100</v>
          </cell>
          <cell r="B390" t="str">
            <v>RCN2-1000-1926100 ROMMER Конвектор внутрипольный RCN 190.260.1000 (Решётка роликовая, анодированный алюминий)</v>
          </cell>
          <cell r="C390">
            <v>29696.31</v>
          </cell>
        </row>
        <row r="391">
          <cell r="A391" t="str">
            <v>RCN2-1000-1926110</v>
          </cell>
          <cell r="B391" t="str">
            <v>RCN2-1000-1926110 ROMMER Конвектор внутрипольный RCN 190.260.1100 (Решётка роликовая, анодированный алюминий)</v>
          </cell>
          <cell r="C391">
            <v>32146.240000000002</v>
          </cell>
        </row>
        <row r="392">
          <cell r="A392" t="str">
            <v>RCN2-1000-1926120</v>
          </cell>
          <cell r="B392" t="str">
            <v>RCN2-1000-1926120 ROMMER Конвектор внутрипольный RCN 190.260.1200 (Решётка роликовая, анодированный алюминий)</v>
          </cell>
          <cell r="C392">
            <v>34596.17</v>
          </cell>
        </row>
        <row r="393">
          <cell r="A393" t="str">
            <v>RCN2-1000-1926130</v>
          </cell>
          <cell r="B393" t="str">
            <v>RCN2-1000-1926130 ROMMER Конвектор внутрипольный RCN 190.260.1300 (Решётка роликовая, анодированный алюминий)</v>
          </cell>
          <cell r="C393">
            <v>37046.1</v>
          </cell>
        </row>
        <row r="394">
          <cell r="A394" t="str">
            <v>RCN2-1000-1926140</v>
          </cell>
          <cell r="B394" t="str">
            <v>RCN2-1000-1926140 ROMMER Конвектор внутрипольный RCN 190.260.1400 (Решётка роликовая, анодированный алюминий)</v>
          </cell>
          <cell r="C394">
            <v>39496.03</v>
          </cell>
        </row>
        <row r="395">
          <cell r="A395" t="str">
            <v>RCN2-1000-1926150</v>
          </cell>
          <cell r="B395" t="str">
            <v>RCN2-1000-1926150 ROMMER Конвектор внутрипольный RCN 190.260.1500 (Решётка роликовая, анодированный алюминий)</v>
          </cell>
          <cell r="C395">
            <v>41945.96</v>
          </cell>
        </row>
        <row r="396">
          <cell r="A396" t="str">
            <v>RCN2-1000-1926160</v>
          </cell>
          <cell r="B396" t="str">
            <v>RCN2-1000-1926160 ROMMER Конвектор внутрипольный RCN 190.260.1600 (Решётка роликовая, анодированный алюминий)</v>
          </cell>
          <cell r="C396">
            <v>44395.89</v>
          </cell>
        </row>
        <row r="397">
          <cell r="A397" t="str">
            <v>RCN2-1000-1926170</v>
          </cell>
          <cell r="B397" t="str">
            <v>RCN2-1000-1926170 ROMMER Конвектор внутрипольный RCN 190.260.1700 (Решётка роликовая, анодированный алюминий)</v>
          </cell>
          <cell r="C397">
            <v>46845.83</v>
          </cell>
        </row>
        <row r="398">
          <cell r="A398" t="str">
            <v>RCN2-1000-1926180</v>
          </cell>
          <cell r="B398" t="str">
            <v>RCN2-1000-1926180 ROMMER Конвектор внутрипольный RCN 190.260.1800 (Решётка роликовая, анодированный алюминий)</v>
          </cell>
          <cell r="C398">
            <v>49295.76</v>
          </cell>
        </row>
        <row r="399">
          <cell r="A399" t="str">
            <v>RCN2-1000-1926190</v>
          </cell>
          <cell r="B399" t="str">
            <v>RCN2-1000-1926190 ROMMER Конвектор внутрипольный RCN 190.260.1900 (Решётка роликовая, анодированный алюминий)</v>
          </cell>
          <cell r="C399">
            <v>51745.69</v>
          </cell>
        </row>
        <row r="400">
          <cell r="A400" t="str">
            <v>RCN2-1000-1926200</v>
          </cell>
          <cell r="B400" t="str">
            <v>RCN2-1000-1926200 ROMMER Конвектор внутрипольный RCN 190.260.2000 (Решётка роликовая, анодированный алюминий)</v>
          </cell>
          <cell r="C400">
            <v>54195.62</v>
          </cell>
        </row>
        <row r="401">
          <cell r="A401" t="str">
            <v>RCN2-1000-1926210</v>
          </cell>
          <cell r="B401" t="str">
            <v>RCN2-1000-1926210 ROMMER Конвектор внутрипольный RCN 190.260.2100 (Решётка роликовая, анодированный алюминий)</v>
          </cell>
          <cell r="C401">
            <v>56645.55</v>
          </cell>
        </row>
        <row r="402">
          <cell r="A402" t="str">
            <v>RCN2-1000-1926220</v>
          </cell>
          <cell r="B402" t="str">
            <v>RCN2-1000-1926220 ROMMER Конвектор внутрипольный RCN 190.260.2200 (Решётка роликовая, анодированный алюминий)</v>
          </cell>
          <cell r="C402">
            <v>59095.48</v>
          </cell>
        </row>
        <row r="403">
          <cell r="A403" t="str">
            <v>RCN2-1000-1926230</v>
          </cell>
          <cell r="B403" t="str">
            <v>RCN2-1000-1926230 ROMMER Конвектор внутрипольный RCN 190.260.2300 (Решётка роликовая, анодированный алюминий)</v>
          </cell>
          <cell r="C403">
            <v>61545.41</v>
          </cell>
        </row>
        <row r="404">
          <cell r="A404" t="str">
            <v>RCN2-1000-1926240</v>
          </cell>
          <cell r="B404" t="str">
            <v>RCN2-1000-1926240 ROMMER Конвектор внутрипольный RCN 190.260.2400 (Решётка роликовая, анодированный алюминий)</v>
          </cell>
          <cell r="C404">
            <v>63995.34</v>
          </cell>
        </row>
        <row r="405">
          <cell r="A405" t="str">
            <v>RCN2-1000-1926250</v>
          </cell>
          <cell r="B405" t="str">
            <v>RCN2-1000-1926250 ROMMER Конвектор внутрипольный RCN 190.260.2500 (Решётка роликовая, анодированный алюминий)</v>
          </cell>
          <cell r="C405">
            <v>66445.279999999999</v>
          </cell>
        </row>
        <row r="406">
          <cell r="A406" t="str">
            <v>RCN2-1000-1926260</v>
          </cell>
          <cell r="B406" t="str">
            <v>RCN2-1000-1926260 ROMMER Конвектор внутрипольный RCN 190.260.2600 (Решётка роликовая, анодированный алюминий)</v>
          </cell>
          <cell r="C406">
            <v>68895.210000000006</v>
          </cell>
        </row>
        <row r="407">
          <cell r="A407" t="str">
            <v>RCN2-1000-1926270</v>
          </cell>
          <cell r="B407" t="str">
            <v>RCN2-1000-1926270 ROMMER Конвектор внутрипольный RCN 190.260.2700 (Решётка роликовая, анодированный алюминий)</v>
          </cell>
          <cell r="C407">
            <v>71345.14</v>
          </cell>
        </row>
        <row r="408">
          <cell r="A408" t="str">
            <v>RCN2-1000-1926280</v>
          </cell>
          <cell r="B408" t="str">
            <v>RCN2-1000-1926280 ROMMER Конвектор внутрипольный RCN 190.260.2800 (Решётка роликовая, анодированный алюминий)</v>
          </cell>
          <cell r="C408">
            <v>73795.070000000007</v>
          </cell>
        </row>
        <row r="409">
          <cell r="A409" t="str">
            <v>RCN2-1000-1926290</v>
          </cell>
          <cell r="B409" t="str">
            <v>RCN2-1000-1926290 ROMMER Конвектор внутрипольный RCN 190.260.2900 (Решётка роликовая, анодированный алюминий)</v>
          </cell>
          <cell r="C409">
            <v>76245</v>
          </cell>
        </row>
        <row r="410">
          <cell r="A410" t="str">
            <v>RCN2-1000-1926300</v>
          </cell>
          <cell r="B410" t="str">
            <v>RCN2-1000-1926300 ROMMER Конвектор внутрипольный RCN 190.260.3000 (Решётка роликовая, анодированный алюминий)</v>
          </cell>
          <cell r="C410">
            <v>78694.929999999993</v>
          </cell>
        </row>
        <row r="411">
          <cell r="A411" t="str">
            <v>RCN2-1000-1926310</v>
          </cell>
          <cell r="B411" t="str">
            <v>RCN2-1000-1926310 ROMMER Конвектор внутрипольный RCN 190.260.3100 (Решётка роликовая, анодированный алюминий)</v>
          </cell>
          <cell r="C411">
            <v>81144.86</v>
          </cell>
        </row>
        <row r="412">
          <cell r="A412" t="str">
            <v>RCN2-1000-1926320</v>
          </cell>
          <cell r="B412" t="str">
            <v>RCN2-1000-1926320 ROMMER Конвектор внутрипольный RCN 190.260.3200 (Решётка роликовая, анодированный алюминий)</v>
          </cell>
          <cell r="C412">
            <v>83594.789999999994</v>
          </cell>
        </row>
        <row r="413">
          <cell r="A413" t="str">
            <v>RCN2-1000-1926330</v>
          </cell>
          <cell r="B413" t="str">
            <v>RCN2-1000-1926330 ROMMER Конвектор внутрипольный RCN 190.260.3300 (Решётка роликовая, анодированный алюминий)</v>
          </cell>
          <cell r="C413">
            <v>86044.73</v>
          </cell>
        </row>
        <row r="414">
          <cell r="A414" t="str">
            <v>RCN2-1000-1926340</v>
          </cell>
          <cell r="B414" t="str">
            <v>RCN2-1000-1926340 ROMMER Конвектор внутрипольный RCN 190.260.3400 (Решётка роликовая, анодированный алюминий)</v>
          </cell>
          <cell r="C414">
            <v>88494.66</v>
          </cell>
        </row>
        <row r="415">
          <cell r="A415" t="str">
            <v>RCN2-1000-1926350</v>
          </cell>
          <cell r="B415" t="str">
            <v>RCN2-1000-1926350 ROMMER Конвектор внутрипольный RCN 190.260.3500 (Решётка роликовая, анодированный алюминий)</v>
          </cell>
          <cell r="C415">
            <v>90944.59</v>
          </cell>
        </row>
        <row r="416">
          <cell r="A416" t="str">
            <v>RCN2-1000-1926360</v>
          </cell>
          <cell r="B416" t="str">
            <v>RCN2-1000-1926360 ROMMER Конвектор внутрипольный RCN 190.260.3600 (Решётка роликовая, анодированный алюминий)</v>
          </cell>
          <cell r="C416">
            <v>93394.52</v>
          </cell>
        </row>
        <row r="417">
          <cell r="A417" t="str">
            <v>RCN2-1000-1926370</v>
          </cell>
          <cell r="B417" t="str">
            <v>RCN2-1000-1926370 ROMMER Конвектор внутрипольный RCN 190.260.3700 (Решётка роликовая, анодированный алюминий)</v>
          </cell>
          <cell r="C417">
            <v>95844.45</v>
          </cell>
        </row>
        <row r="418">
          <cell r="A418" t="str">
            <v>RCN2-1000-1926380</v>
          </cell>
          <cell r="B418" t="str">
            <v>RCN2-1000-1926380 ROMMER Конвектор внутрипольный RCN 190.260.3800 (Решётка роликовая, анодированный алюминий)</v>
          </cell>
          <cell r="C418">
            <v>98294.38</v>
          </cell>
        </row>
        <row r="419">
          <cell r="A419" t="str">
            <v>RCN2-1000-1926390</v>
          </cell>
          <cell r="B419" t="str">
            <v>RCN2-1000-1926390 ROMMER Конвектор внутрипольный RCN 190.260.3900 (Решётка роликовая, анодированный алюминий)</v>
          </cell>
          <cell r="C419">
            <v>100744.31</v>
          </cell>
        </row>
        <row r="420">
          <cell r="A420" t="str">
            <v>RCN2-1000-1926400</v>
          </cell>
          <cell r="B420" t="str">
            <v>RCN2-1000-1926400 ROMMER Конвектор внутрипольный RCN 190.260.4000 (Решётка роликовая, анодированный алюминий)</v>
          </cell>
          <cell r="C420">
            <v>103194.24000000001</v>
          </cell>
        </row>
        <row r="421">
          <cell r="A421" t="str">
            <v>RCN2-1000-1926410</v>
          </cell>
          <cell r="B421" t="str">
            <v>RCN2-1000-1926410 ROMMER Конвектор внутрипольный RCN 190.260.4100 (Решётка роликовая, анодированный алюминий)</v>
          </cell>
          <cell r="C421">
            <v>105644.18</v>
          </cell>
        </row>
        <row r="422">
          <cell r="A422" t="str">
            <v>RCN2-1000-1926420</v>
          </cell>
          <cell r="B422" t="str">
            <v>RCN2-1000-1926420 ROMMER Конвектор внутрипольный RCN 190.260.4200 (Решётка роликовая, анодированный алюминий)</v>
          </cell>
          <cell r="C422">
            <v>108094.11</v>
          </cell>
        </row>
        <row r="423">
          <cell r="A423" t="str">
            <v>RCN2-1000-1926430</v>
          </cell>
          <cell r="B423" t="str">
            <v>RCN2-1000-1926430 ROMMER Конвектор внутрипольный RCN 190.260.4300 (Решётка роликовая, анодированный алюминий)</v>
          </cell>
          <cell r="C423">
            <v>110544.04</v>
          </cell>
        </row>
        <row r="424">
          <cell r="A424" t="str">
            <v>RCN2-1000-1926440</v>
          </cell>
          <cell r="B424" t="str">
            <v>RCN2-1000-1926440 ROMMER Конвектор внутрипольный RCN 190.260.4400 (Решётка роликовая, анодированный алюминий)</v>
          </cell>
          <cell r="C424">
            <v>112993.97</v>
          </cell>
        </row>
        <row r="425">
          <cell r="A425" t="str">
            <v>RCN2-1000-1926450</v>
          </cell>
          <cell r="B425" t="str">
            <v>RCN2-1000-1926450 ROMMER Конвектор внутрипольный RCN 190.260.4500 (Решётка роликовая, анодированный алюминий)</v>
          </cell>
          <cell r="C425">
            <v>115443.9</v>
          </cell>
        </row>
        <row r="426">
          <cell r="A426" t="str">
            <v>RCN2-1000-1926460</v>
          </cell>
          <cell r="B426" t="str">
            <v>RCN2-1000-1926460 ROMMER Конвектор внутрипольный RCN 190.260.4600 (Решётка роликовая, анодированный алюминий)</v>
          </cell>
          <cell r="C426">
            <v>117893.83</v>
          </cell>
        </row>
        <row r="427">
          <cell r="A427" t="str">
            <v>RCN2-1000-1926470</v>
          </cell>
          <cell r="B427" t="str">
            <v>RCN2-1000-1926470 ROMMER Конвектор внутрипольный RCN 190.260.4700 (Решётка роликовая, анодированный алюминий)</v>
          </cell>
          <cell r="C427">
            <v>120343.76</v>
          </cell>
        </row>
        <row r="428">
          <cell r="A428" t="str">
            <v>RCN2-1000-1926480</v>
          </cell>
          <cell r="B428" t="str">
            <v>RCN2-1000-1926480 ROMMER Конвектор внутрипольный RCN 190.260.4800 (Решётка роликовая, анодированный алюминий)</v>
          </cell>
          <cell r="C428">
            <v>122793.69</v>
          </cell>
        </row>
        <row r="429">
          <cell r="A429" t="str">
            <v>RCN2-1000-1926490</v>
          </cell>
          <cell r="B429" t="str">
            <v>RCN2-1000-1926490 ROMMER Конвектор внутрипольный RCN 190.260.4900 (Решётка роликовая, анодированный алюминий)</v>
          </cell>
          <cell r="C429">
            <v>125243.63</v>
          </cell>
        </row>
        <row r="430">
          <cell r="A430" t="str">
            <v>RCN2-1000-1926500</v>
          </cell>
          <cell r="B430" t="str">
            <v>RCN2-1000-1926500 ROMMER Конвектор внутрипольный RCN 190.260.5000 (Решётка роликовая, анодированный алюминий)</v>
          </cell>
          <cell r="C430">
            <v>127693.56</v>
          </cell>
        </row>
        <row r="431">
          <cell r="A431" t="str">
            <v>RCN3-1000-0830080</v>
          </cell>
          <cell r="B431" t="str">
            <v>RCN3-1000-0830080 ROMMER Конвектор внутрипольный RCN 80.300.800 (Решётка роликовая, анодированный алюминий)</v>
          </cell>
          <cell r="C431">
            <v>18825.79</v>
          </cell>
        </row>
        <row r="432">
          <cell r="A432" t="str">
            <v>RCN3-1000-0830090</v>
          </cell>
          <cell r="B432" t="str">
            <v>RCN3-1000-0830090 ROMMER Конвектор внутрипольный RCN 80.300.900 (Решётка роликовая, анодированный алюминий)</v>
          </cell>
          <cell r="C432">
            <v>20717.900000000001</v>
          </cell>
        </row>
        <row r="433">
          <cell r="A433" t="str">
            <v>RCN3-1000-0830100</v>
          </cell>
          <cell r="B433" t="str">
            <v>RCN3-1000-0830100 ROMMER Конвектор внутрипольный RCN 80.300.1000 (Решётка роликовая, анодированный алюминий)</v>
          </cell>
          <cell r="C433">
            <v>22610.01</v>
          </cell>
        </row>
        <row r="434">
          <cell r="A434" t="str">
            <v>RCN3-1000-0830110</v>
          </cell>
          <cell r="B434" t="str">
            <v>RCN3-1000-0830110 ROMMER Конвектор внутрипольный RCN 80.300.1100 (Решётка роликовая, анодированный алюминий)</v>
          </cell>
          <cell r="C434">
            <v>24502.12</v>
          </cell>
        </row>
        <row r="435">
          <cell r="A435" t="str">
            <v>RCN3-1000-0830120</v>
          </cell>
          <cell r="B435" t="str">
            <v>RCN3-1000-0830120 ROMMER Конвектор внутрипольный RCN 80.300.1200 (Решётка роликовая, анодированный алюминий)</v>
          </cell>
          <cell r="C435">
            <v>26394.23</v>
          </cell>
        </row>
        <row r="436">
          <cell r="A436" t="str">
            <v>RCN3-1000-0830130</v>
          </cell>
          <cell r="B436" t="str">
            <v>RCN3-1000-0830130 ROMMER Конвектор внутрипольный RCN 80.300.1300 (Решётка роликовая, анодированный алюминий)</v>
          </cell>
          <cell r="C436">
            <v>28286.33</v>
          </cell>
        </row>
        <row r="437">
          <cell r="A437" t="str">
            <v>RCN3-1000-0830140</v>
          </cell>
          <cell r="B437" t="str">
            <v>RCN3-1000-0830140 ROMMER Конвектор внутрипольный RCN 80.300.1400 (Решётка роликовая, анодированный алюминий)</v>
          </cell>
          <cell r="C437">
            <v>30178.44</v>
          </cell>
        </row>
        <row r="438">
          <cell r="A438" t="str">
            <v>RCN3-1000-0830150</v>
          </cell>
          <cell r="B438" t="str">
            <v>RCN3-1000-0830150 ROMMER Конвектор внутрипольный RCN 80.300.1500 (Решётка роликовая, анодированный алюминий)</v>
          </cell>
          <cell r="C438">
            <v>32070.55</v>
          </cell>
        </row>
        <row r="439">
          <cell r="A439" t="str">
            <v>RCN3-1000-0830160</v>
          </cell>
          <cell r="B439" t="str">
            <v>RCN3-1000-0830160 ROMMER Конвектор внутрипольный RCN 80.300.1600 (Решётка роликовая, анодированный алюминий)</v>
          </cell>
          <cell r="C439">
            <v>33962.660000000003</v>
          </cell>
        </row>
        <row r="440">
          <cell r="A440" t="str">
            <v>RCN3-1000-0830170</v>
          </cell>
          <cell r="B440" t="str">
            <v>RCN3-1000-0830170 ROMMER Конвектор внутрипольный RCN 80.300.1700 (Решётка роликовая, анодированный алюминий)</v>
          </cell>
          <cell r="C440">
            <v>35854.769999999997</v>
          </cell>
        </row>
        <row r="441">
          <cell r="A441" t="str">
            <v>RCN3-1000-0830180</v>
          </cell>
          <cell r="B441" t="str">
            <v>RCN3-1000-0830180 ROMMER Конвектор внутрипольный RCN 80.300.1800 (Решётка роликовая, анодированный алюминий)</v>
          </cell>
          <cell r="C441">
            <v>37746.879999999997</v>
          </cell>
        </row>
        <row r="442">
          <cell r="A442" t="str">
            <v>RCN3-1000-0830190</v>
          </cell>
          <cell r="B442" t="str">
            <v>RCN3-1000-0830190 ROMMER Конвектор внутрипольный RCN 80.300.1900 (Решётка роликовая, анодированный алюминий)</v>
          </cell>
          <cell r="C442">
            <v>39638.99</v>
          </cell>
        </row>
        <row r="443">
          <cell r="A443" t="str">
            <v>RCN3-1000-0830200</v>
          </cell>
          <cell r="B443" t="str">
            <v>RCN3-1000-0830200 ROMMER Конвектор внутрипольный RCN 80.300.2000 (Решётка роликовая, анодированный алюминий)</v>
          </cell>
          <cell r="C443">
            <v>41531.1</v>
          </cell>
        </row>
        <row r="444">
          <cell r="A444" t="str">
            <v>RCN3-1000-0830210</v>
          </cell>
          <cell r="B444" t="str">
            <v>RCN3-1000-0830210 ROMMER Конвектор внутрипольный RCN 80.300.2100 (Решётка роликовая, анодированный алюминий)</v>
          </cell>
          <cell r="C444">
            <v>43423.21</v>
          </cell>
        </row>
        <row r="445">
          <cell r="A445" t="str">
            <v>RCN3-1000-0830220</v>
          </cell>
          <cell r="B445" t="str">
            <v>RCN3-1000-0830220 ROMMER Конвектор внутрипольный RCN 80.300.2200 (Решётка роликовая, анодированный алюминий)</v>
          </cell>
          <cell r="C445">
            <v>45315.32</v>
          </cell>
        </row>
        <row r="446">
          <cell r="A446" t="str">
            <v>RCN3-1000-0830230</v>
          </cell>
          <cell r="B446" t="str">
            <v>RCN3-1000-0830230 ROMMER Конвектор внутрипольный RCN 80.300.2300 (Решётка роликовая, анодированный алюминий)</v>
          </cell>
          <cell r="C446">
            <v>47207.43</v>
          </cell>
        </row>
        <row r="447">
          <cell r="A447" t="str">
            <v>RCN3-1000-0830240</v>
          </cell>
          <cell r="B447" t="str">
            <v>RCN3-1000-0830240 ROMMER Конвектор внутрипольный RCN 80.300.2400 (Решётка роликовая, анодированный алюминий)</v>
          </cell>
          <cell r="C447">
            <v>49099.54</v>
          </cell>
        </row>
        <row r="448">
          <cell r="A448" t="str">
            <v>RCN3-1000-0830250</v>
          </cell>
          <cell r="B448" t="str">
            <v>RCN3-1000-0830250 ROMMER Конвектор внутрипольный RCN 80.300.2500 (Решётка роликовая, анодированный алюминий)</v>
          </cell>
          <cell r="C448">
            <v>50991.65</v>
          </cell>
        </row>
        <row r="449">
          <cell r="A449" t="str">
            <v>RCN3-1000-0830260</v>
          </cell>
          <cell r="B449" t="str">
            <v>RCN3-1000-0830260 ROMMER Конвектор внутрипольный RCN 80.300.2600 (Решётка роликовая, анодированный алюминий)</v>
          </cell>
          <cell r="C449">
            <v>52883.76</v>
          </cell>
        </row>
        <row r="450">
          <cell r="A450" t="str">
            <v>RCN3-1000-0830270</v>
          </cell>
          <cell r="B450" t="str">
            <v>RCN3-1000-0830270 ROMMER Конвектор внутрипольный RCN 80.300.2700 (Решётка роликовая, анодированный алюминий)</v>
          </cell>
          <cell r="C450">
            <v>54775.87</v>
          </cell>
        </row>
        <row r="451">
          <cell r="A451" t="str">
            <v>RCN3-1000-0830280</v>
          </cell>
          <cell r="B451" t="str">
            <v>RCN3-1000-0830280 ROMMER Конвектор внутрипольный RCN 80.300.2800 (Решётка роликовая, анодированный алюминий)</v>
          </cell>
          <cell r="C451">
            <v>56667.98</v>
          </cell>
        </row>
        <row r="452">
          <cell r="A452" t="str">
            <v>RCN3-1000-0830290</v>
          </cell>
          <cell r="B452" t="str">
            <v>RCN3-1000-0830290 ROMMER Конвектор внутрипольный RCN 80.300.2900 (Решётка роликовая, анодированный алюминий)</v>
          </cell>
          <cell r="C452">
            <v>58560.08</v>
          </cell>
        </row>
        <row r="453">
          <cell r="A453" t="str">
            <v>RCN3-1000-0830300</v>
          </cell>
          <cell r="B453" t="str">
            <v>RCN3-1000-0830300 ROMMER Конвектор внутрипольный RCN 80.300.3000 (Решётка роликовая, анодированный алюминий)</v>
          </cell>
          <cell r="C453">
            <v>60452.19</v>
          </cell>
        </row>
        <row r="454">
          <cell r="A454" t="str">
            <v>RCN3-1000-0830310</v>
          </cell>
          <cell r="B454" t="str">
            <v>RCN3-1000-0830310 ROMMER Конвектор внутрипольный RCN 80.300.3100 (Решётка роликовая, анодированный алюминий)</v>
          </cell>
          <cell r="C454">
            <v>62344.3</v>
          </cell>
        </row>
        <row r="455">
          <cell r="A455" t="str">
            <v>RCN3-1000-0830320</v>
          </cell>
          <cell r="B455" t="str">
            <v>RCN3-1000-0830320 ROMMER Конвектор внутрипольный RCN 80.300.3200 (Решётка роликовая, анодированный алюминий)</v>
          </cell>
          <cell r="C455">
            <v>64236.41</v>
          </cell>
        </row>
        <row r="456">
          <cell r="A456" t="str">
            <v>RCN3-1000-0830330</v>
          </cell>
          <cell r="B456" t="str">
            <v>RCN3-1000-0830330 ROMMER Конвектор внутрипольный RCN 80.300.3300 (Решётка роликовая, анодированный алюминий)</v>
          </cell>
          <cell r="C456">
            <v>66128.52</v>
          </cell>
        </row>
        <row r="457">
          <cell r="A457" t="str">
            <v>RCN3-1000-0830340</v>
          </cell>
          <cell r="B457" t="str">
            <v>RCN3-1000-0830340 ROMMER Конвектор внутрипольный RCN 80.300.3400 (Решётка роликовая, анодированный алюминий)</v>
          </cell>
          <cell r="C457">
            <v>68020.63</v>
          </cell>
        </row>
        <row r="458">
          <cell r="A458" t="str">
            <v>RCN3-1000-0830350</v>
          </cell>
          <cell r="B458" t="str">
            <v>RCN3-1000-0830350 ROMMER Конвектор внутрипольный RCN 80.300.3500 (Решётка роликовая, анодированный алюминий)</v>
          </cell>
          <cell r="C458">
            <v>69912.740000000005</v>
          </cell>
        </row>
        <row r="459">
          <cell r="A459" t="str">
            <v>RCN3-1000-0830360</v>
          </cell>
          <cell r="B459" t="str">
            <v>RCN3-1000-0830360 ROMMER Конвектор внутрипольный RCN 80.300.3600 (Решётка роликовая, анодированный алюминий)</v>
          </cell>
          <cell r="C459">
            <v>71804.850000000006</v>
          </cell>
        </row>
        <row r="460">
          <cell r="A460" t="str">
            <v>RCN3-1000-0830370</v>
          </cell>
          <cell r="B460" t="str">
            <v>RCN3-1000-0830370 ROMMER Конвектор внутрипольный RCN 80.300.3700 (Решётка роликовая, анодированный алюминий)</v>
          </cell>
          <cell r="C460">
            <v>73696.960000000006</v>
          </cell>
        </row>
        <row r="461">
          <cell r="A461" t="str">
            <v>RCN3-1000-0830380</v>
          </cell>
          <cell r="B461" t="str">
            <v>RCN3-1000-0830380 ROMMER Конвектор внутрипольный RCN 80.300.3800 (Решётка роликовая, анодированный алюминий)</v>
          </cell>
          <cell r="C461">
            <v>75589.070000000007</v>
          </cell>
        </row>
        <row r="462">
          <cell r="A462" t="str">
            <v>RCN3-1000-0830390</v>
          </cell>
          <cell r="B462" t="str">
            <v>RCN3-1000-0830390 ROMMER Конвектор внутрипольный RCN 80.300.3900 (Решётка роликовая, анодированный алюминий)</v>
          </cell>
          <cell r="C462">
            <v>77481.179999999993</v>
          </cell>
        </row>
        <row r="463">
          <cell r="A463" t="str">
            <v>RCN3-1000-0830400</v>
          </cell>
          <cell r="B463" t="str">
            <v>RCN3-1000-0830400 ROMMER Конвектор внутрипольный RCN 80.300.4000 (Решётка роликовая, анодированный алюминий)</v>
          </cell>
          <cell r="C463">
            <v>79373.289999999994</v>
          </cell>
        </row>
        <row r="464">
          <cell r="A464" t="str">
            <v>RCN3-1000-0830410</v>
          </cell>
          <cell r="B464" t="str">
            <v>RCN3-1000-0830410 ROMMER Конвектор внутрипольный RCN 80.300.4100 (Решётка роликовая, анодированный алюминий)</v>
          </cell>
          <cell r="C464">
            <v>81265.399999999994</v>
          </cell>
        </row>
        <row r="465">
          <cell r="A465" t="str">
            <v>RCN3-1000-0830420</v>
          </cell>
          <cell r="B465" t="str">
            <v>RCN3-1000-0830420 ROMMER Конвектор внутрипольный RCN 80.300.4200 (Решётка роликовая, анодированный алюминий)</v>
          </cell>
          <cell r="C465">
            <v>83157.509999999995</v>
          </cell>
        </row>
        <row r="466">
          <cell r="A466" t="str">
            <v>RCN3-1000-0830430</v>
          </cell>
          <cell r="B466" t="str">
            <v>RCN3-1000-0830430 ROMMER Конвектор внутрипольный RCN 80.300.4300 (Решётка роликовая, анодированный алюминий)</v>
          </cell>
          <cell r="C466">
            <v>85049.62</v>
          </cell>
        </row>
        <row r="467">
          <cell r="A467" t="str">
            <v>RCN3-1000-0830440</v>
          </cell>
          <cell r="B467" t="str">
            <v>RCN3-1000-0830440 ROMMER Конвектор внутрипольный RCN 80.300.4400 (Решётка роликовая, анодированный алюминий)</v>
          </cell>
          <cell r="C467">
            <v>86941.73</v>
          </cell>
        </row>
        <row r="468">
          <cell r="A468" t="str">
            <v>RCN3-1000-0830450</v>
          </cell>
          <cell r="B468" t="str">
            <v>RCN3-1000-0830450 ROMMER Конвектор внутрипольный RCN 80.300.4500 (Решётка роликовая, анодированный алюминий)</v>
          </cell>
          <cell r="C468">
            <v>88833.83</v>
          </cell>
        </row>
        <row r="469">
          <cell r="A469" t="str">
            <v>RCN3-1000-0830460</v>
          </cell>
          <cell r="B469" t="str">
            <v>RCN3-1000-0830460 ROMMER Конвектор внутрипольный RCN 80.300.4600 (Решётка роликовая, анодированный алюминий)</v>
          </cell>
          <cell r="C469">
            <v>90725.94</v>
          </cell>
        </row>
        <row r="470">
          <cell r="A470" t="str">
            <v>RCN3-1000-0830470</v>
          </cell>
          <cell r="B470" t="str">
            <v>RCN3-1000-0830470 ROMMER Конвектор внутрипольный RCN 80.300.4700 (Решётка роликовая, анодированный алюминий)</v>
          </cell>
          <cell r="C470">
            <v>92618.05</v>
          </cell>
        </row>
        <row r="471">
          <cell r="A471" t="str">
            <v>RCN3-1000-0830480</v>
          </cell>
          <cell r="B471" t="str">
            <v>RCN3-1000-0830480 ROMMER Конвектор внутрипольный RCN 80.300.4800 (Решётка роликовая, анодированный алюминий)</v>
          </cell>
          <cell r="C471">
            <v>94510.16</v>
          </cell>
        </row>
        <row r="472">
          <cell r="A472" t="str">
            <v>RCN3-1000-0830490</v>
          </cell>
          <cell r="B472" t="str">
            <v>RCN3-1000-0830490 ROMMER Конвектор внутрипольный RCN 80.300.4900 (Решётка роликовая, анодированный алюминий)</v>
          </cell>
          <cell r="C472">
            <v>96402.27</v>
          </cell>
        </row>
        <row r="473">
          <cell r="A473" t="str">
            <v>RCN3-1000-0830500</v>
          </cell>
          <cell r="B473" t="str">
            <v>RCN3-1000-0830500 ROMMER Конвектор внутрипольный RCN 80.300.5000 (Решётка роликовая, анодированный алюминий)</v>
          </cell>
          <cell r="C473">
            <v>98294.38</v>
          </cell>
        </row>
        <row r="474">
          <cell r="A474" t="str">
            <v>RCN3-1000-1030080</v>
          </cell>
          <cell r="B474" t="str">
            <v>RCN3-1000-1030080 ROMMER Конвектор внутрипольный RCN 100.300.800 (Решётка роликовая, анодированный алюминий)</v>
          </cell>
          <cell r="C474">
            <v>20154.47</v>
          </cell>
        </row>
        <row r="475">
          <cell r="A475" t="str">
            <v>RCN3-1000-1030090</v>
          </cell>
          <cell r="B475" t="str">
            <v>RCN3-1000-1030090 ROMMER Конвектор внутрипольный RCN 100.300.900 (Решётка роликовая, анодированный алюминий)</v>
          </cell>
          <cell r="C475">
            <v>22060.59</v>
          </cell>
        </row>
        <row r="476">
          <cell r="A476" t="str">
            <v>RCN3-1000-1030100</v>
          </cell>
          <cell r="B476" t="str">
            <v>RCN3-1000-1030100 ROMMER Конвектор внутрипольный RCN 100.300.1000 (Решётка роликовая, анодированный алюминий)</v>
          </cell>
          <cell r="C476">
            <v>23966.720000000001</v>
          </cell>
        </row>
        <row r="477">
          <cell r="A477" t="str">
            <v>RCN3-1000-1030110</v>
          </cell>
          <cell r="B477" t="str">
            <v>RCN3-1000-1030110 ROMMER Конвектор внутрипольный RCN 100.300.1100 (Решётка роликовая, анодированный алюминий)</v>
          </cell>
          <cell r="C477">
            <v>25872.84</v>
          </cell>
        </row>
        <row r="478">
          <cell r="A478" t="str">
            <v>RCN3-1000-1030120</v>
          </cell>
          <cell r="B478" t="str">
            <v>RCN3-1000-1030120 ROMMER Конвектор внутрипольный RCN 100.300.1200 (Решётка роликовая, анодированный алюминий)</v>
          </cell>
          <cell r="C478">
            <v>27778.97</v>
          </cell>
        </row>
        <row r="479">
          <cell r="A479" t="str">
            <v>RCN3-1000-1030130</v>
          </cell>
          <cell r="B479" t="str">
            <v>RCN3-1000-1030130 ROMMER Конвектор внутрипольный RCN 100.300.1300 (Решётка роликовая, анодированный алюминий)</v>
          </cell>
          <cell r="C479">
            <v>29685.09</v>
          </cell>
        </row>
        <row r="480">
          <cell r="A480" t="str">
            <v>RCN3-1000-1030140</v>
          </cell>
          <cell r="B480" t="str">
            <v>RCN3-1000-1030140 ROMMER Конвектор внутрипольный RCN 100.300.1400 (Решётка роликовая, анодированный алюминий)</v>
          </cell>
          <cell r="C480">
            <v>31591.22</v>
          </cell>
        </row>
        <row r="481">
          <cell r="A481" t="str">
            <v>RCN3-1000-1030150</v>
          </cell>
          <cell r="B481" t="str">
            <v>RCN3-1000-1030150 ROMMER Конвектор внутрипольный RCN 100.300.1500 (Решётка роликовая, анодированный алюминий)</v>
          </cell>
          <cell r="C481">
            <v>33497.339999999997</v>
          </cell>
        </row>
        <row r="482">
          <cell r="A482" t="str">
            <v>RCN3-1000-1030160</v>
          </cell>
          <cell r="B482" t="str">
            <v>RCN3-1000-1030160 ROMMER Конвектор внутрипольный RCN 100.300.1600 (Решётка роликовая, анодированный алюминий)</v>
          </cell>
          <cell r="C482">
            <v>35403.47</v>
          </cell>
        </row>
        <row r="483">
          <cell r="A483" t="str">
            <v>RCN3-1000-1030170</v>
          </cell>
          <cell r="B483" t="str">
            <v>RCN3-1000-1030170 ROMMER Конвектор внутрипольный RCN 100.300.1700 (Решётка роликовая, анодированный алюминий)</v>
          </cell>
          <cell r="C483">
            <v>37309.589999999997</v>
          </cell>
        </row>
        <row r="484">
          <cell r="A484" t="str">
            <v>RCN3-1000-1030180</v>
          </cell>
          <cell r="B484" t="str">
            <v>RCN3-1000-1030180 ROMMER Конвектор внутрипольный RCN 100.300.1800 (Решётка роликовая, анодированный алюминий)</v>
          </cell>
          <cell r="C484">
            <v>39215.72</v>
          </cell>
        </row>
        <row r="485">
          <cell r="A485" t="str">
            <v>RCN3-1000-1030190</v>
          </cell>
          <cell r="B485" t="str">
            <v>RCN3-1000-1030190 ROMMER Конвектор внутрипольный RCN 100.300.1900 (Решётка роликовая, анодированный алюминий)</v>
          </cell>
          <cell r="C485">
            <v>41121.839999999997</v>
          </cell>
        </row>
        <row r="486">
          <cell r="A486" t="str">
            <v>RCN3-1000-1030200</v>
          </cell>
          <cell r="B486" t="str">
            <v>RCN3-1000-1030200 ROMMER Конвектор внутрипольный RCN 100.300.2000 (Решётка роликовая, анодированный алюминий)</v>
          </cell>
          <cell r="C486">
            <v>43027.97</v>
          </cell>
        </row>
        <row r="487">
          <cell r="A487" t="str">
            <v>RCN3-1000-1030210</v>
          </cell>
          <cell r="B487" t="str">
            <v>RCN3-1000-1030210 ROMMER Конвектор внутрипольный RCN 100.300.2100 (Решётка роликовая, анодированный алюминий)</v>
          </cell>
          <cell r="C487">
            <v>44934.09</v>
          </cell>
        </row>
        <row r="488">
          <cell r="A488" t="str">
            <v>RCN3-1000-1030220</v>
          </cell>
          <cell r="B488" t="str">
            <v>RCN3-1000-1030220 ROMMER Конвектор внутрипольный RCN 100.300.2200 (Решётка роликовая, анодированный алюминий)</v>
          </cell>
          <cell r="C488">
            <v>46840.22</v>
          </cell>
        </row>
        <row r="489">
          <cell r="A489" t="str">
            <v>RCN3-1000-1030230</v>
          </cell>
          <cell r="B489" t="str">
            <v>RCN3-1000-1030230 ROMMER Конвектор внутрипольный RCN 100.300.2300 (Решётка роликовая, анодированный алюминий)</v>
          </cell>
          <cell r="C489">
            <v>48746.34</v>
          </cell>
        </row>
        <row r="490">
          <cell r="A490" t="str">
            <v>RCN3-1000-1030240</v>
          </cell>
          <cell r="B490" t="str">
            <v>RCN3-1000-1030240 ROMMER Конвектор внутрипольный RCN 100.300.2400 (Решётка роликовая, анодированный алюминий)</v>
          </cell>
          <cell r="C490">
            <v>50652.47</v>
          </cell>
        </row>
        <row r="491">
          <cell r="A491" t="str">
            <v>RCN3-1000-1030250</v>
          </cell>
          <cell r="B491" t="str">
            <v>RCN3-1000-1030250 ROMMER Конвектор внутрипольный RCN 100.300.2500 (Решётка роликовая, анодированный алюминий)</v>
          </cell>
          <cell r="C491">
            <v>52558.59</v>
          </cell>
        </row>
        <row r="492">
          <cell r="A492" t="str">
            <v>RCN3-1000-1030260</v>
          </cell>
          <cell r="B492" t="str">
            <v>RCN3-1000-1030260 ROMMER Конвектор внутрипольный RCN 100.300.2600 (Решётка роликовая, анодированный алюминий)</v>
          </cell>
          <cell r="C492">
            <v>54464.72</v>
          </cell>
        </row>
        <row r="493">
          <cell r="A493" t="str">
            <v>RCN3-1000-1030270</v>
          </cell>
          <cell r="B493" t="str">
            <v>RCN3-1000-1030270 ROMMER Конвектор внутрипольный RCN 100.300.2700 (Решётка роликовая, анодированный алюминий)</v>
          </cell>
          <cell r="C493">
            <v>56370.84</v>
          </cell>
        </row>
        <row r="494">
          <cell r="A494" t="str">
            <v>RCN3-1000-1030280</v>
          </cell>
          <cell r="B494" t="str">
            <v>RCN3-1000-1030280 ROMMER Конвектор внутрипольный RCN 100.300.2800 (Решётка роликовая, анодированный алюминий)</v>
          </cell>
          <cell r="C494">
            <v>58276.97</v>
          </cell>
        </row>
        <row r="495">
          <cell r="A495" t="str">
            <v>RCN3-1000-1030290</v>
          </cell>
          <cell r="B495" t="str">
            <v>RCN3-1000-1030290 ROMMER Конвектор внутрипольный RCN 100.300.2900 (Решётка роликовая, анодированный алюминий)</v>
          </cell>
          <cell r="C495">
            <v>60183.09</v>
          </cell>
        </row>
        <row r="496">
          <cell r="A496" t="str">
            <v>RCN3-1000-1030300</v>
          </cell>
          <cell r="B496" t="str">
            <v>RCN3-1000-1030300 ROMMER Конвектор внутрипольный RCN 100.300.3000 (Решётка роликовая, анодированный алюминий)</v>
          </cell>
          <cell r="C496">
            <v>62089.22</v>
          </cell>
        </row>
        <row r="497">
          <cell r="A497" t="str">
            <v>RCN3-1000-1030310</v>
          </cell>
          <cell r="B497" t="str">
            <v>RCN3-1000-1030310 ROMMER Конвектор внутрипольный RCN 100.300.3100 (Решётка роликовая, анодированный алюминий)</v>
          </cell>
          <cell r="C497">
            <v>63995.34</v>
          </cell>
        </row>
        <row r="498">
          <cell r="A498" t="str">
            <v>RCN3-1000-1030320</v>
          </cell>
          <cell r="B498" t="str">
            <v>RCN3-1000-1030320 ROMMER Конвектор внутрипольный RCN 100.300.3200 (Решётка роликовая, анодированный алюминий)</v>
          </cell>
          <cell r="C498">
            <v>65901.47</v>
          </cell>
        </row>
        <row r="499">
          <cell r="A499" t="str">
            <v>RCN3-1000-1030330</v>
          </cell>
          <cell r="B499" t="str">
            <v>RCN3-1000-1030330 ROMMER Конвектор внутрипольный RCN 100.300.3300 (Решётка роликовая, анодированный алюминий)</v>
          </cell>
          <cell r="C499">
            <v>67807.59</v>
          </cell>
        </row>
        <row r="500">
          <cell r="A500" t="str">
            <v>RCN3-1000-1030340</v>
          </cell>
          <cell r="B500" t="str">
            <v>RCN3-1000-1030340 ROMMER Конвектор внутрипольный RCN 100.300.3400 (Решётка роликовая, анодированный алюминий)</v>
          </cell>
          <cell r="C500">
            <v>69713.72</v>
          </cell>
        </row>
        <row r="501">
          <cell r="A501" t="str">
            <v>RCN3-1000-1030350</v>
          </cell>
          <cell r="B501" t="str">
            <v>RCN3-1000-1030350 ROMMER Конвектор внутрипольный RCN 100.300.3500 (Решётка роликовая, анодированный алюминий)</v>
          </cell>
          <cell r="C501">
            <v>71619.839999999997</v>
          </cell>
        </row>
        <row r="502">
          <cell r="A502" t="str">
            <v>RCN3-1000-1030360</v>
          </cell>
          <cell r="B502" t="str">
            <v>RCN3-1000-1030360 ROMMER Конвектор внутрипольный RCN 100.300.3600 (Решётка роликовая, анодированный алюминий)</v>
          </cell>
          <cell r="C502">
            <v>73525.97</v>
          </cell>
        </row>
        <row r="503">
          <cell r="A503" t="str">
            <v>RCN3-1000-1030370</v>
          </cell>
          <cell r="B503" t="str">
            <v>RCN3-1000-1030370 ROMMER Конвектор внутрипольный RCN 100.300.3700 (Решётка роликовая, анодированный алюминий)</v>
          </cell>
          <cell r="C503">
            <v>75432.09</v>
          </cell>
        </row>
        <row r="504">
          <cell r="A504" t="str">
            <v>RCN3-1000-1030380</v>
          </cell>
          <cell r="B504" t="str">
            <v>RCN3-1000-1030380 ROMMER Конвектор внутрипольный RCN 100.300.3800 (Решётка роликовая, анодированный алюминий)</v>
          </cell>
          <cell r="C504">
            <v>77338.22</v>
          </cell>
        </row>
        <row r="505">
          <cell r="A505" t="str">
            <v>RCN3-1000-1030390</v>
          </cell>
          <cell r="B505" t="str">
            <v>RCN3-1000-1030390 ROMMER Конвектор внутрипольный RCN 100.300.3900 (Решётка роликовая, анодированный алюминий)</v>
          </cell>
          <cell r="C505">
            <v>79244.34</v>
          </cell>
        </row>
        <row r="506">
          <cell r="A506" t="str">
            <v>RCN3-1000-1030400</v>
          </cell>
          <cell r="B506" t="str">
            <v>RCN3-1000-1030400 ROMMER Конвектор внутрипольный RCN 100.300.4000 (Решётка роликовая, анодированный алюминий)</v>
          </cell>
          <cell r="C506">
            <v>81150.47</v>
          </cell>
        </row>
        <row r="507">
          <cell r="A507" t="str">
            <v>RCN3-1000-1030410</v>
          </cell>
          <cell r="B507" t="str">
            <v>RCN3-1000-1030410 ROMMER Конвектор внутрипольный RCN 100.300.4100 (Решётка роликовая, анодированный алюминий)</v>
          </cell>
          <cell r="C507">
            <v>83056.59</v>
          </cell>
        </row>
        <row r="508">
          <cell r="A508" t="str">
            <v>RCN3-1000-1030420</v>
          </cell>
          <cell r="B508" t="str">
            <v>RCN3-1000-1030420 ROMMER Конвектор внутрипольный RCN 100.300.4200 (Решётка роликовая, анодированный алюминий)</v>
          </cell>
          <cell r="C508">
            <v>84962.72</v>
          </cell>
        </row>
        <row r="509">
          <cell r="A509" t="str">
            <v>RCN3-1000-1030430</v>
          </cell>
          <cell r="B509" t="str">
            <v>RCN3-1000-1030430 ROMMER Конвектор внутрипольный RCN 100.300.4300 (Решётка роликовая, анодированный алюминий)</v>
          </cell>
          <cell r="C509">
            <v>86868.84</v>
          </cell>
        </row>
        <row r="510">
          <cell r="A510" t="str">
            <v>RCN3-1000-1030440</v>
          </cell>
          <cell r="B510" t="str">
            <v>RCN3-1000-1030440 ROMMER Конвектор внутрипольный RCN 100.300.4400 (Решётка роликовая, анодированный алюминий)</v>
          </cell>
          <cell r="C510">
            <v>88774.97</v>
          </cell>
        </row>
        <row r="511">
          <cell r="A511" t="str">
            <v>RCN3-1000-1030450</v>
          </cell>
          <cell r="B511" t="str">
            <v>RCN3-1000-1030450 ROMMER Конвектор внутрипольный RCN 100.300.4500 (Решётка роликовая, анодированный алюминий)</v>
          </cell>
          <cell r="C511">
            <v>90681.09</v>
          </cell>
        </row>
        <row r="512">
          <cell r="A512" t="str">
            <v>RCN3-1000-1030460</v>
          </cell>
          <cell r="B512" t="str">
            <v>RCN3-1000-1030460 ROMMER Конвектор внутрипольный RCN 100.300.4600 (Решётка роликовая, анодированный алюминий)</v>
          </cell>
          <cell r="C512">
            <v>92587.22</v>
          </cell>
        </row>
        <row r="513">
          <cell r="A513" t="str">
            <v>RCN3-1000-1030470</v>
          </cell>
          <cell r="B513" t="str">
            <v>RCN3-1000-1030470 ROMMER Конвектор внутрипольный RCN 100.300.4700 (Решётка роликовая, анодированный алюминий)</v>
          </cell>
          <cell r="C513">
            <v>94493.34</v>
          </cell>
        </row>
        <row r="514">
          <cell r="A514" t="str">
            <v>RCN3-1000-1030480</v>
          </cell>
          <cell r="B514" t="str">
            <v>RCN3-1000-1030480 ROMMER Конвектор внутрипольный RCN 100.300.4800 (Решётка роликовая, анодированный алюминий)</v>
          </cell>
          <cell r="C514">
            <v>96399.47</v>
          </cell>
        </row>
        <row r="515">
          <cell r="A515" t="str">
            <v>RCN3-1000-1030490</v>
          </cell>
          <cell r="B515" t="str">
            <v>RCN3-1000-1030490 ROMMER Конвектор внутрипольный RCN 100.300.4900 (Решётка роликовая, анодированный алюминий)</v>
          </cell>
          <cell r="C515">
            <v>98305.59</v>
          </cell>
        </row>
        <row r="516">
          <cell r="A516" t="str">
            <v>RCN3-1000-1030500</v>
          </cell>
          <cell r="B516" t="str">
            <v>RCN3-1000-1030500 ROMMER Конвектор внутрипольный RCN 100.300.5000 (Решётка роликовая, анодированный алюминий)</v>
          </cell>
          <cell r="C516">
            <v>100211.72</v>
          </cell>
        </row>
        <row r="517">
          <cell r="A517" t="str">
            <v>RCN3-1000-1230080</v>
          </cell>
          <cell r="B517" t="str">
            <v>RCN3-1000-1230080 ROMMER Конвектор внутрипольный RCN 120.300.800 (Решётка роликовая, анодированный алюминий)</v>
          </cell>
          <cell r="C517">
            <v>20761.349999999999</v>
          </cell>
        </row>
        <row r="518">
          <cell r="A518" t="str">
            <v>RCN3-1000-1230090</v>
          </cell>
          <cell r="B518" t="str">
            <v>RCN3-1000-1230090 ROMMER Конвектор внутрипольный RCN 120.300.900 (Решётка роликовая, анодированный алюминий)</v>
          </cell>
          <cell r="C518">
            <v>22724.93</v>
          </cell>
        </row>
        <row r="519">
          <cell r="A519" t="str">
            <v>RCN3-1000-1230100</v>
          </cell>
          <cell r="B519" t="str">
            <v>RCN3-1000-1230100 ROMMER Конвектор внутрипольный RCN 120.300.1000 (Решётка роликовая, анодированный алюминий)</v>
          </cell>
          <cell r="C519">
            <v>24688.52</v>
          </cell>
        </row>
        <row r="520">
          <cell r="A520" t="str">
            <v>RCN3-1000-1230110</v>
          </cell>
          <cell r="B520" t="str">
            <v>RCN3-1000-1230110 ROMMER Конвектор внутрипольный RCN 120.300.1100 (Решётка роликовая, анодированный алюминий)</v>
          </cell>
          <cell r="C520">
            <v>26652.11</v>
          </cell>
        </row>
        <row r="521">
          <cell r="A521" t="str">
            <v>RCN3-1000-1230120</v>
          </cell>
          <cell r="B521" t="str">
            <v>RCN3-1000-1230120 ROMMER Конвектор внутрипольный RCN 120.300.1200 (Решётка роликовая, анодированный алюминий)</v>
          </cell>
          <cell r="C521">
            <v>28615.7</v>
          </cell>
        </row>
        <row r="522">
          <cell r="A522" t="str">
            <v>RCN3-1000-1230130</v>
          </cell>
          <cell r="B522" t="str">
            <v>RCN3-1000-1230130 ROMMER Конвектор внутрипольный RCN 120.300.1300 (Решётка роликовая, анодированный алюминий)</v>
          </cell>
          <cell r="C522">
            <v>30579.29</v>
          </cell>
        </row>
        <row r="523">
          <cell r="A523" t="str">
            <v>RCN3-1000-1230140</v>
          </cell>
          <cell r="B523" t="str">
            <v>RCN3-1000-1230140 ROMMER Конвектор внутрипольный RCN 120.300.1400 (Решётка роликовая, анодированный алюминий)</v>
          </cell>
          <cell r="C523">
            <v>32542.880000000001</v>
          </cell>
        </row>
        <row r="524">
          <cell r="A524" t="str">
            <v>RCN3-1000-1230150</v>
          </cell>
          <cell r="B524" t="str">
            <v>RCN3-1000-1230150 ROMMER Конвектор внутрипольный RCN 120.300.1500 (Решётка роликовая, анодированный алюминий)</v>
          </cell>
          <cell r="C524">
            <v>34506.47</v>
          </cell>
        </row>
        <row r="525">
          <cell r="A525" t="str">
            <v>RCN3-1000-1230160</v>
          </cell>
          <cell r="B525" t="str">
            <v>RCN3-1000-1230160 ROMMER Конвектор внутрипольный RCN 120.300.1600 (Решётка роликовая, анодированный алюминий)</v>
          </cell>
          <cell r="C525">
            <v>36470.06</v>
          </cell>
        </row>
        <row r="526">
          <cell r="A526" t="str">
            <v>RCN3-1000-1230170</v>
          </cell>
          <cell r="B526" t="str">
            <v>RCN3-1000-1230170 ROMMER Конвектор внутрипольный RCN 120.300.1700 (Решётка роликовая, анодированный алюминий)</v>
          </cell>
          <cell r="C526">
            <v>38433.65</v>
          </cell>
        </row>
        <row r="527">
          <cell r="A527" t="str">
            <v>RCN3-1000-1230180</v>
          </cell>
          <cell r="B527" t="str">
            <v>RCN3-1000-1230180 ROMMER Конвектор внутрипольный RCN 120.300.1800 (Решётка роликовая, анодированный алюминий)</v>
          </cell>
          <cell r="C527">
            <v>40397.24</v>
          </cell>
        </row>
        <row r="528">
          <cell r="A528" t="str">
            <v>RCN3-1000-1230190</v>
          </cell>
          <cell r="B528" t="str">
            <v>RCN3-1000-1230190 ROMMER Конвектор внутрипольный RCN 120.300.1900 (Решётка роликовая, анодированный алюминий)</v>
          </cell>
          <cell r="C528">
            <v>42360.83</v>
          </cell>
        </row>
        <row r="529">
          <cell r="A529" t="str">
            <v>RCN3-1000-1230200</v>
          </cell>
          <cell r="B529" t="str">
            <v>RCN3-1000-1230200 ROMMER Конвектор внутрипольный RCN 120.300.2000 (Решётка роликовая, анодированный алюминий)</v>
          </cell>
          <cell r="C529">
            <v>44324.41</v>
          </cell>
        </row>
        <row r="530">
          <cell r="A530" t="str">
            <v>RCN3-1000-1230210</v>
          </cell>
          <cell r="B530" t="str">
            <v>RCN3-1000-1230210 ROMMER Конвектор внутрипольный RCN 120.300.2100 (Решётка роликовая, анодированный алюминий)</v>
          </cell>
          <cell r="C530">
            <v>46288</v>
          </cell>
        </row>
        <row r="531">
          <cell r="A531" t="str">
            <v>RCN3-1000-1230220</v>
          </cell>
          <cell r="B531" t="str">
            <v>RCN3-1000-1230220 ROMMER Конвектор внутрипольный RCN 120.300.2200 (Решётка роликовая, анодированный алюминий)</v>
          </cell>
          <cell r="C531">
            <v>48251.59</v>
          </cell>
        </row>
        <row r="532">
          <cell r="A532" t="str">
            <v>RCN3-1000-1230230</v>
          </cell>
          <cell r="B532" t="str">
            <v>RCN3-1000-1230230 ROMMER Конвектор внутрипольный RCN 120.300.2300 (Решётка роликовая, анодированный алюминий)</v>
          </cell>
          <cell r="C532">
            <v>50215.18</v>
          </cell>
        </row>
        <row r="533">
          <cell r="A533" t="str">
            <v>RCN3-1000-1230240</v>
          </cell>
          <cell r="B533" t="str">
            <v>RCN3-1000-1230240 ROMMER Конвектор внутрипольный RCN 120.300.2400 (Решётка роликовая, анодированный алюминий)</v>
          </cell>
          <cell r="C533">
            <v>52178.77</v>
          </cell>
        </row>
        <row r="534">
          <cell r="A534" t="str">
            <v>RCN3-1000-1230250</v>
          </cell>
          <cell r="B534" t="str">
            <v>RCN3-1000-1230250 ROMMER Конвектор внутрипольный RCN 120.300.2500 (Решётка роликовая, анодированный алюминий)</v>
          </cell>
          <cell r="C534">
            <v>54142.36</v>
          </cell>
        </row>
        <row r="535">
          <cell r="A535" t="str">
            <v>RCN3-1000-1230260</v>
          </cell>
          <cell r="B535" t="str">
            <v>RCN3-1000-1230260 ROMMER Конвектор внутрипольный RCN 120.300.2600 (Решётка роликовая, анодированный алюминий)</v>
          </cell>
          <cell r="C535">
            <v>56105.95</v>
          </cell>
        </row>
        <row r="536">
          <cell r="A536" t="str">
            <v>RCN3-1000-1230270</v>
          </cell>
          <cell r="B536" t="str">
            <v>RCN3-1000-1230270 ROMMER Конвектор внутрипольный RCN 120.300.2700 (Решётка роликовая, анодированный алюминий)</v>
          </cell>
          <cell r="C536">
            <v>58069.54</v>
          </cell>
        </row>
        <row r="537">
          <cell r="A537" t="str">
            <v>RCN3-1000-1230280</v>
          </cell>
          <cell r="B537" t="str">
            <v>RCN3-1000-1230280 ROMMER Конвектор внутрипольный RCN 120.300.2800 (Решётка роликовая, анодированный алюминий)</v>
          </cell>
          <cell r="C537">
            <v>60033.13</v>
          </cell>
        </row>
        <row r="538">
          <cell r="A538" t="str">
            <v>RCN3-1000-1230290</v>
          </cell>
          <cell r="B538" t="str">
            <v>RCN3-1000-1230290 ROMMER Конвектор внутрипольный RCN 120.300.2900 (Решётка роликовая, анодированный алюминий)</v>
          </cell>
          <cell r="C538">
            <v>61996.72</v>
          </cell>
        </row>
        <row r="539">
          <cell r="A539" t="str">
            <v>RCN3-1000-1230300</v>
          </cell>
          <cell r="B539" t="str">
            <v>RCN3-1000-1230300 ROMMER Конвектор внутрипольный RCN 120.300.3000 (Решётка роликовая, анодированный алюминий)</v>
          </cell>
          <cell r="C539">
            <v>63960.3</v>
          </cell>
        </row>
        <row r="540">
          <cell r="A540" t="str">
            <v>RCN3-1000-1230310</v>
          </cell>
          <cell r="B540" t="str">
            <v>RCN3-1000-1230310 ROMMER Конвектор внутрипольный RCN 120.300.3100 (Решётка роликовая, анодированный алюминий)</v>
          </cell>
          <cell r="C540">
            <v>65923.89</v>
          </cell>
        </row>
        <row r="541">
          <cell r="A541" t="str">
            <v>RCN3-1000-1230320</v>
          </cell>
          <cell r="B541" t="str">
            <v>RCN3-1000-1230320 ROMMER Конвектор внутрипольный RCN 120.300.3200 (Решётка роликовая, анодированный алюминий)</v>
          </cell>
          <cell r="C541">
            <v>67887.48</v>
          </cell>
        </row>
        <row r="542">
          <cell r="A542" t="str">
            <v>RCN3-1000-1230330</v>
          </cell>
          <cell r="B542" t="str">
            <v>RCN3-1000-1230330 ROMMER Конвектор внутрипольный RCN 120.300.3300 (Решётка роликовая, анодированный алюминий)</v>
          </cell>
          <cell r="C542">
            <v>69851.070000000007</v>
          </cell>
        </row>
        <row r="543">
          <cell r="A543" t="str">
            <v>RCN3-1000-1230340</v>
          </cell>
          <cell r="B543" t="str">
            <v>RCN3-1000-1230340 ROMMER Конвектор внутрипольный RCN 120.300.3400 (Решётка роликовая, анодированный алюминий)</v>
          </cell>
          <cell r="C543">
            <v>71814.66</v>
          </cell>
        </row>
        <row r="544">
          <cell r="A544" t="str">
            <v>RCN3-1000-1230350</v>
          </cell>
          <cell r="B544" t="str">
            <v>RCN3-1000-1230350 ROMMER Конвектор внутрипольный RCN 120.300.3500 (Решётка роликовая, анодированный алюминий)</v>
          </cell>
          <cell r="C544">
            <v>73778.25</v>
          </cell>
        </row>
        <row r="545">
          <cell r="A545" t="str">
            <v>RCN3-1000-1230360</v>
          </cell>
          <cell r="B545" t="str">
            <v>RCN3-1000-1230360 ROMMER Конвектор внутрипольный RCN 120.300.3600 (Решётка роликовая, анодированный алюминий)</v>
          </cell>
          <cell r="C545">
            <v>75741.84</v>
          </cell>
        </row>
        <row r="546">
          <cell r="A546" t="str">
            <v>RCN3-1000-1230370</v>
          </cell>
          <cell r="B546" t="str">
            <v>RCN3-1000-1230370 ROMMER Конвектор внутрипольный RCN 120.300.3700 (Решётка роликовая, анодированный алюминий)</v>
          </cell>
          <cell r="C546">
            <v>77705.429999999993</v>
          </cell>
        </row>
        <row r="547">
          <cell r="A547" t="str">
            <v>RCN3-1000-1230380</v>
          </cell>
          <cell r="B547" t="str">
            <v>RCN3-1000-1230380 ROMMER Конвектор внутрипольный RCN 120.300.3800 (Решётка роликовая, анодированный алюминий)</v>
          </cell>
          <cell r="C547">
            <v>79669.02</v>
          </cell>
        </row>
        <row r="548">
          <cell r="A548" t="str">
            <v>RCN3-1000-1230390</v>
          </cell>
          <cell r="B548" t="str">
            <v>RCN3-1000-1230390 ROMMER Конвектор внутрипольный RCN 120.300.3900 (Решётка роликовая, анодированный алюминий)</v>
          </cell>
          <cell r="C548">
            <v>81632.61</v>
          </cell>
        </row>
        <row r="549">
          <cell r="A549" t="str">
            <v>RCN3-1000-1230400</v>
          </cell>
          <cell r="B549" t="str">
            <v>RCN3-1000-1230400 ROMMER Конвектор внутрипольный RCN 120.300.4000 (Решётка роликовая, анодированный алюминий)</v>
          </cell>
          <cell r="C549">
            <v>83596.2</v>
          </cell>
        </row>
        <row r="550">
          <cell r="A550" t="str">
            <v>RCN3-1000-1230410</v>
          </cell>
          <cell r="B550" t="str">
            <v>RCN3-1000-1230410 ROMMER Конвектор внутрипольный RCN 120.300.4100 (Решётка роликовая, анодированный алюминий)</v>
          </cell>
          <cell r="C550">
            <v>85559.78</v>
          </cell>
        </row>
        <row r="551">
          <cell r="A551" t="str">
            <v>RCN3-1000-1230420</v>
          </cell>
          <cell r="B551" t="str">
            <v>RCN3-1000-1230420 ROMMER Конвектор внутрипольный RCN 120.300.4200 (Решётка роликовая, анодированный алюминий)</v>
          </cell>
          <cell r="C551">
            <v>87523.37</v>
          </cell>
        </row>
        <row r="552">
          <cell r="A552" t="str">
            <v>RCN3-1000-1230430</v>
          </cell>
          <cell r="B552" t="str">
            <v>RCN3-1000-1230430 ROMMER Конвектор внутрипольный RCN 120.300.4300 (Решётка роликовая, анодированный алюминий)</v>
          </cell>
          <cell r="C552">
            <v>89486.96</v>
          </cell>
        </row>
        <row r="553">
          <cell r="A553" t="str">
            <v>RCN3-1000-1230440</v>
          </cell>
          <cell r="B553" t="str">
            <v>RCN3-1000-1230440 ROMMER Конвектор внутрипольный RCN 120.300.4400 (Решётка роликовая, анодированный алюминий)</v>
          </cell>
          <cell r="C553">
            <v>91450.55</v>
          </cell>
        </row>
        <row r="554">
          <cell r="A554" t="str">
            <v>RCN3-1000-1230450</v>
          </cell>
          <cell r="B554" t="str">
            <v>RCN3-1000-1230450 ROMMER Конвектор внутрипольный RCN 120.300.4500 (Решётка роликовая, анодированный алюминий)</v>
          </cell>
          <cell r="C554">
            <v>93414.14</v>
          </cell>
        </row>
        <row r="555">
          <cell r="A555" t="str">
            <v>RCN3-1000-1230460</v>
          </cell>
          <cell r="B555" t="str">
            <v>RCN3-1000-1230460 ROMMER Конвектор внутрипольный RCN 120.300.4600 (Решётка роликовая, анодированный алюминий)</v>
          </cell>
          <cell r="C555">
            <v>95377.73</v>
          </cell>
        </row>
        <row r="556">
          <cell r="A556" t="str">
            <v>RCN3-1000-1230470</v>
          </cell>
          <cell r="B556" t="str">
            <v>RCN3-1000-1230470 ROMMER Конвектор внутрипольный RCN 120.300.4700 (Решётка роликовая, анодированный алюминий)</v>
          </cell>
          <cell r="C556">
            <v>97341.32</v>
          </cell>
        </row>
        <row r="557">
          <cell r="A557" t="str">
            <v>RCN3-1000-1230480</v>
          </cell>
          <cell r="B557" t="str">
            <v>RCN3-1000-1230480 ROMMER Конвектор внутрипольный RCN 120.300.4800 (Решётка роликовая, анодированный алюминий)</v>
          </cell>
          <cell r="C557">
            <v>99304.91</v>
          </cell>
        </row>
        <row r="558">
          <cell r="A558" t="str">
            <v>RCN3-1000-1230490</v>
          </cell>
          <cell r="B558" t="str">
            <v>RCN3-1000-1230490 ROMMER Конвектор внутрипольный RCN 120.300.4900 (Решётка роликовая, анодированный алюминий)</v>
          </cell>
          <cell r="C558">
            <v>101268.5</v>
          </cell>
        </row>
        <row r="559">
          <cell r="A559" t="str">
            <v>RCN3-1000-1230500</v>
          </cell>
          <cell r="B559" t="str">
            <v>RCN3-1000-1230500 ROMMER Конвектор внутрипольный RCN 120.300.5000 (Решётка роликовая, анодированный алюминий)</v>
          </cell>
          <cell r="C559">
            <v>103232.09</v>
          </cell>
        </row>
        <row r="560">
          <cell r="A560" t="str">
            <v>RCN3-1000-1430080</v>
          </cell>
          <cell r="B560" t="str">
            <v>RCN3-1000-1430080 ROMMER Конвектор внутрипольный RCN 140.300.800 (Решётка роликовая, анодированный алюминий)</v>
          </cell>
          <cell r="C560">
            <v>31036.2</v>
          </cell>
        </row>
        <row r="561">
          <cell r="A561" t="str">
            <v>RCN3-1000-1430090</v>
          </cell>
          <cell r="B561" t="str">
            <v>RCN3-1000-1430090 ROMMER Конвектор внутрипольный RCN 140.300.900 (Решётка роликовая, анодированный алюминий)</v>
          </cell>
          <cell r="C561">
            <v>33816.9</v>
          </cell>
        </row>
        <row r="562">
          <cell r="A562" t="str">
            <v>RCN3-1000-1430100</v>
          </cell>
          <cell r="B562" t="str">
            <v>RCN3-1000-1430100 ROMMER Конвектор внутрипольный RCN 140.300.1000 (Решётка роликовая, анодированный алюминий)</v>
          </cell>
          <cell r="C562">
            <v>36597.599999999999</v>
          </cell>
        </row>
        <row r="563">
          <cell r="A563" t="str">
            <v>RCN3-1000-1430110</v>
          </cell>
          <cell r="B563" t="str">
            <v>RCN3-1000-1430110 ROMMER Конвектор внутрипольный RCN 140.300.1100 (Решётка роликовая, анодированный алюминий)</v>
          </cell>
          <cell r="C563">
            <v>39378.300000000003</v>
          </cell>
        </row>
        <row r="564">
          <cell r="A564" t="str">
            <v>RCN3-1000-1430120</v>
          </cell>
          <cell r="B564" t="str">
            <v>RCN3-1000-1430120 ROMMER Конвектор внутрипольный RCN 140.300.1200 (Решётка роликовая, анодированный алюминий)</v>
          </cell>
          <cell r="C564">
            <v>42159</v>
          </cell>
        </row>
        <row r="565">
          <cell r="A565" t="str">
            <v>RCN3-1000-1430130</v>
          </cell>
          <cell r="B565" t="str">
            <v>RCN3-1000-1430130 ROMMER Конвектор внутрипольный RCN 140.300.1300 (Решётка роликовая, анодированный алюминий)</v>
          </cell>
          <cell r="C565">
            <v>44939.7</v>
          </cell>
        </row>
        <row r="566">
          <cell r="A566" t="str">
            <v>RCN3-1000-1430140</v>
          </cell>
          <cell r="B566" t="str">
            <v>RCN3-1000-1430140 ROMMER Конвектор внутрипольный RCN 140.300.1400 (Решётка роликовая, анодированный алюминий)</v>
          </cell>
          <cell r="C566">
            <v>47720.4</v>
          </cell>
        </row>
        <row r="567">
          <cell r="A567" t="str">
            <v>RCN3-1000-1430150</v>
          </cell>
          <cell r="B567" t="str">
            <v>RCN3-1000-1430150 ROMMER Конвектор внутрипольный RCN 140.300.1500 (Решётка роликовая, анодированный алюминий)</v>
          </cell>
          <cell r="C567">
            <v>50501.1</v>
          </cell>
        </row>
        <row r="568">
          <cell r="A568" t="str">
            <v>RCN3-1000-1430160</v>
          </cell>
          <cell r="B568" t="str">
            <v>RCN3-1000-1430160 ROMMER Конвектор внутрипольный RCN 140.300.1600 (Решётка роликовая, анодированный алюминий)</v>
          </cell>
          <cell r="C568">
            <v>53281.8</v>
          </cell>
        </row>
        <row r="569">
          <cell r="A569" t="str">
            <v>RCN3-1000-1430170</v>
          </cell>
          <cell r="B569" t="str">
            <v>RCN3-1000-1430170 ROMMER Конвектор внутрипольный RCN 140.300.1700 (Решётка роликовая, анодированный алюминий)</v>
          </cell>
          <cell r="C569">
            <v>56062.5</v>
          </cell>
        </row>
        <row r="570">
          <cell r="A570" t="str">
            <v>RCN3-1000-1430180</v>
          </cell>
          <cell r="B570" t="str">
            <v>RCN3-1000-1430180 ROMMER Конвектор внутрипольный RCN 140.300.1800 (Решётка роликовая, анодированный алюминий)</v>
          </cell>
          <cell r="C570">
            <v>58843.199999999997</v>
          </cell>
        </row>
        <row r="571">
          <cell r="A571" t="str">
            <v>RCN3-1000-1430190</v>
          </cell>
          <cell r="B571" t="str">
            <v>RCN3-1000-1430190 ROMMER Конвектор внутрипольный RCN 140.300.1900 (Решётка роликовая, анодированный алюминий)</v>
          </cell>
          <cell r="C571">
            <v>61623.9</v>
          </cell>
        </row>
        <row r="572">
          <cell r="A572" t="str">
            <v>RCN3-1000-1430200</v>
          </cell>
          <cell r="B572" t="str">
            <v>RCN3-1000-1430200 ROMMER Конвектор внутрипольный RCN 140.300.2000 (Решётка роликовая, анодированный алюминий)</v>
          </cell>
          <cell r="C572">
            <v>64404.6</v>
          </cell>
        </row>
        <row r="573">
          <cell r="A573" t="str">
            <v>RCN3-1000-1430210</v>
          </cell>
          <cell r="B573" t="str">
            <v>RCN3-1000-1430210 ROMMER Конвектор внутрипольный RCN 140.300.2100 (Решётка роликовая, анодированный алюминий)</v>
          </cell>
          <cell r="C573">
            <v>67185.3</v>
          </cell>
        </row>
        <row r="574">
          <cell r="A574" t="str">
            <v>RCN3-1000-1430220</v>
          </cell>
          <cell r="B574" t="str">
            <v>RCN3-1000-1430220 ROMMER Конвектор внутрипольный RCN 140.300.2200 (Решётка роликовая, анодированный алюминий)</v>
          </cell>
          <cell r="C574">
            <v>69966</v>
          </cell>
        </row>
        <row r="575">
          <cell r="A575" t="str">
            <v>RCN3-1000-1430230</v>
          </cell>
          <cell r="B575" t="str">
            <v>RCN3-1000-1430230 ROMMER Конвектор внутрипольный RCN 140.300.2300 (Решётка роликовая, анодированный алюминий)</v>
          </cell>
          <cell r="C575">
            <v>72746.7</v>
          </cell>
        </row>
        <row r="576">
          <cell r="A576" t="str">
            <v>RCN3-1000-1430240</v>
          </cell>
          <cell r="B576" t="str">
            <v>RCN3-1000-1430240 ROMMER Конвектор внутрипольный RCN 140.300.2400 (Решётка роликовая, анодированный алюминий)</v>
          </cell>
          <cell r="C576">
            <v>75527.399999999994</v>
          </cell>
        </row>
        <row r="577">
          <cell r="A577" t="str">
            <v>RCN3-1000-1430250</v>
          </cell>
          <cell r="B577" t="str">
            <v>RCN3-1000-1430250 ROMMER Конвектор внутрипольный RCN 140.300.2500 (Решётка роликовая, анодированный алюминий)</v>
          </cell>
          <cell r="C577">
            <v>78308.100000000006</v>
          </cell>
        </row>
        <row r="578">
          <cell r="A578" t="str">
            <v>RCN3-1000-1430260</v>
          </cell>
          <cell r="B578" t="str">
            <v>RCN3-1000-1430260 ROMMER Конвектор внутрипольный RCN 140.300.2600 (Решётка роликовая, анодированный алюминий)</v>
          </cell>
          <cell r="C578">
            <v>81088.800000000003</v>
          </cell>
        </row>
        <row r="579">
          <cell r="A579" t="str">
            <v>RCN3-1000-1430270</v>
          </cell>
          <cell r="B579" t="str">
            <v>RCN3-1000-1430270 ROMMER Конвектор внутрипольный RCN 140.300.2700 (Решётка роликовая, анодированный алюминий)</v>
          </cell>
          <cell r="C579">
            <v>83869.5</v>
          </cell>
        </row>
        <row r="580">
          <cell r="A580" t="str">
            <v>RCN3-1000-1430280</v>
          </cell>
          <cell r="B580" t="str">
            <v>RCN3-1000-1430280 ROMMER Конвектор внутрипольный RCN 140.300.2800 (Решётка роликовая, анодированный алюминий)</v>
          </cell>
          <cell r="C580">
            <v>86650.2</v>
          </cell>
        </row>
        <row r="581">
          <cell r="A581" t="str">
            <v>RCN3-1000-1430290</v>
          </cell>
          <cell r="B581" t="str">
            <v>RCN3-1000-1430290 ROMMER Конвектор внутрипольный RCN 140.300.2900 (Решётка роликовая, анодированный алюминий)</v>
          </cell>
          <cell r="C581">
            <v>89430.9</v>
          </cell>
        </row>
        <row r="582">
          <cell r="A582" t="str">
            <v>RCN3-1000-1430300</v>
          </cell>
          <cell r="B582" t="str">
            <v>RCN3-1000-1430300 ROMMER Конвектор внутрипольный RCN 140.300.3000 (Решётка роликовая, анодированный алюминий)</v>
          </cell>
          <cell r="C582">
            <v>92211.6</v>
          </cell>
        </row>
        <row r="583">
          <cell r="A583" t="str">
            <v>RCN3-1000-1430310</v>
          </cell>
          <cell r="B583" t="str">
            <v>RCN3-1000-1430310 ROMMER Конвектор внутрипольный RCN 140.300.3100 (Решётка роликовая, анодированный алюминий)</v>
          </cell>
          <cell r="C583">
            <v>94992.3</v>
          </cell>
        </row>
        <row r="584">
          <cell r="A584" t="str">
            <v>RCN3-1000-1430320</v>
          </cell>
          <cell r="B584" t="str">
            <v>RCN3-1000-1430320 ROMMER Конвектор внутрипольный RCN 140.300.3200 (Решётка роликовая, анодированный алюминий)</v>
          </cell>
          <cell r="C584">
            <v>97773</v>
          </cell>
        </row>
        <row r="585">
          <cell r="A585" t="str">
            <v>RCN3-1000-1430330</v>
          </cell>
          <cell r="B585" t="str">
            <v>RCN3-1000-1430330 ROMMER Конвектор внутрипольный RCN 140.300.3300 (Решётка роликовая, анодированный алюминий)</v>
          </cell>
          <cell r="C585">
            <v>100553.7</v>
          </cell>
        </row>
        <row r="586">
          <cell r="A586" t="str">
            <v>RCN3-1000-1430340</v>
          </cell>
          <cell r="B586" t="str">
            <v>RCN3-1000-1430340 ROMMER Конвектор внутрипольный RCN 140.300.3400 (Решётка роликовая, анодированный алюминий)</v>
          </cell>
          <cell r="C586">
            <v>103334.39999999999</v>
          </cell>
        </row>
        <row r="587">
          <cell r="A587" t="str">
            <v>RCN3-1000-1430350</v>
          </cell>
          <cell r="B587" t="str">
            <v>RCN3-1000-1430350 ROMMER Конвектор внутрипольный RCN 140.300.3500 (Решётка роликовая, анодированный алюминий)</v>
          </cell>
          <cell r="C587">
            <v>106115.1</v>
          </cell>
        </row>
        <row r="588">
          <cell r="A588" t="str">
            <v>RCN3-1000-1430360</v>
          </cell>
          <cell r="B588" t="str">
            <v>RCN3-1000-1430360 ROMMER Конвектор внутрипольный RCN 140.300.3600 (Решётка роликовая, анодированный алюминий)</v>
          </cell>
          <cell r="C588">
            <v>108895.8</v>
          </cell>
        </row>
        <row r="589">
          <cell r="A589" t="str">
            <v>RCN3-1000-1430370</v>
          </cell>
          <cell r="B589" t="str">
            <v>RCN3-1000-1430370 ROMMER Конвектор внутрипольный RCN 140.300.3700 (Решётка роликовая, анодированный алюминий)</v>
          </cell>
          <cell r="C589">
            <v>111676.5</v>
          </cell>
        </row>
        <row r="590">
          <cell r="A590" t="str">
            <v>RCN3-1000-1430380</v>
          </cell>
          <cell r="B590" t="str">
            <v>RCN3-1000-1430380 ROMMER Конвектор внутрипольный RCN 140.300.3800 (Решётка роликовая, анодированный алюминий)</v>
          </cell>
          <cell r="C590">
            <v>114457.2</v>
          </cell>
        </row>
        <row r="591">
          <cell r="A591" t="str">
            <v>RCN3-1000-1430390</v>
          </cell>
          <cell r="B591" t="str">
            <v>RCN3-1000-1430390 ROMMER Конвектор внутрипольный RCN 140.300.3900 (Решётка роликовая, анодированный алюминий)</v>
          </cell>
          <cell r="C591">
            <v>117237.9</v>
          </cell>
        </row>
        <row r="592">
          <cell r="A592" t="str">
            <v>RCN3-1000-1430400</v>
          </cell>
          <cell r="B592" t="str">
            <v>RCN3-1000-1430400 ROMMER Конвектор внутрипольный RCN 140.300.4000 (Решётка роликовая, анодированный алюминий)</v>
          </cell>
          <cell r="C592">
            <v>120018.6</v>
          </cell>
        </row>
        <row r="593">
          <cell r="A593" t="str">
            <v>RCN3-1000-1430410</v>
          </cell>
          <cell r="B593" t="str">
            <v>RCN3-1000-1430410 ROMMER Конвектор внутрипольный RCN 140.300.4100 (Решётка роликовая, анодированный алюминий)</v>
          </cell>
          <cell r="C593">
            <v>122799.3</v>
          </cell>
        </row>
        <row r="594">
          <cell r="A594" t="str">
            <v>RCN3-1000-1430420</v>
          </cell>
          <cell r="B594" t="str">
            <v>RCN3-1000-1430420 ROMMER Конвектор внутрипольный RCN 140.300.4200 (Решётка роликовая, анодированный алюминий)</v>
          </cell>
          <cell r="C594">
            <v>125580</v>
          </cell>
        </row>
        <row r="595">
          <cell r="A595" t="str">
            <v>RCN3-1000-1430430</v>
          </cell>
          <cell r="B595" t="str">
            <v>RCN3-1000-1430430 ROMMER Конвектор внутрипольный RCN 140.300.4300 (Решётка роликовая, анодированный алюминий)</v>
          </cell>
          <cell r="C595">
            <v>128360.7</v>
          </cell>
        </row>
        <row r="596">
          <cell r="A596" t="str">
            <v>RCN3-1000-1430440</v>
          </cell>
          <cell r="B596" t="str">
            <v>RCN3-1000-1430440 ROMMER Конвектор внутрипольный RCN 140.300.4400 (Решётка роликовая, анодированный алюминий)</v>
          </cell>
          <cell r="C596">
            <v>131141.4</v>
          </cell>
        </row>
        <row r="597">
          <cell r="A597" t="str">
            <v>RCN3-1000-1430450</v>
          </cell>
          <cell r="B597" t="str">
            <v>RCN3-1000-1430450 ROMMER Конвектор внутрипольный RCN 140.300.4500 (Решётка роликовая, анодированный алюминий)</v>
          </cell>
          <cell r="C597">
            <v>133922.1</v>
          </cell>
        </row>
        <row r="598">
          <cell r="A598" t="str">
            <v>RCN3-1000-1430460</v>
          </cell>
          <cell r="B598" t="str">
            <v>RCN3-1000-1430460 ROMMER Конвектор внутрипольный RCN 140.300.4600 (Решётка роликовая, анодированный алюминий)</v>
          </cell>
          <cell r="C598">
            <v>136702.79999999999</v>
          </cell>
        </row>
        <row r="599">
          <cell r="A599" t="str">
            <v>RCN3-1000-1430470</v>
          </cell>
          <cell r="B599" t="str">
            <v>RCN3-1000-1430470 ROMMER Конвектор внутрипольный RCN 140.300.4700 (Решётка роликовая, анодированный алюминий)</v>
          </cell>
          <cell r="C599">
            <v>139483.5</v>
          </cell>
        </row>
        <row r="600">
          <cell r="A600" t="str">
            <v>RCN3-1000-1430480</v>
          </cell>
          <cell r="B600" t="str">
            <v>RCN3-1000-1430480 ROMMER Конвектор внутрипольный RCN 140.300.4800 (Решётка роликовая, анодированный алюминий)</v>
          </cell>
          <cell r="C600">
            <v>142264.20000000001</v>
          </cell>
        </row>
        <row r="601">
          <cell r="A601" t="str">
            <v>RCN3-1000-1430490</v>
          </cell>
          <cell r="B601" t="str">
            <v>RCN3-1000-1430490 ROMMER Конвектор внутрипольный RCN 140.300.4900 (Решётка роликовая, анодированный алюминий)</v>
          </cell>
          <cell r="C601">
            <v>145044.9</v>
          </cell>
        </row>
        <row r="602">
          <cell r="A602" t="str">
            <v>RCN3-1000-1430500</v>
          </cell>
          <cell r="B602" t="str">
            <v>RCN3-1000-1430500 ROMMER Конвектор внутрипольный RCN 140.300.5000 (Решётка роликовая, анодированный алюминий)</v>
          </cell>
          <cell r="C602">
            <v>147825.60000000001</v>
          </cell>
        </row>
        <row r="603">
          <cell r="A603" t="str">
            <v>RCN3-1000-1930080</v>
          </cell>
          <cell r="B603" t="str">
            <v>RCN3-1000-1930080 ROMMER Конвектор внутрипольный RCN 190.300.800 (Решётка роликовая, анодированный алюминий)</v>
          </cell>
          <cell r="C603">
            <v>32496.63</v>
          </cell>
        </row>
        <row r="604">
          <cell r="A604" t="str">
            <v>RCN3-1000-1930090</v>
          </cell>
          <cell r="B604" t="str">
            <v>RCN3-1000-1930090 ROMMER Конвектор внутрипольный RCN 190.300.900 (Решётка роликовая, анодированный алюминий)</v>
          </cell>
          <cell r="C604">
            <v>35438.51</v>
          </cell>
        </row>
        <row r="605">
          <cell r="A605" t="str">
            <v>RCN3-1000-1930100</v>
          </cell>
          <cell r="B605" t="str">
            <v>RCN3-1000-1930100 ROMMER Конвектор внутрипольный RCN 190.300.1000 (Решётка роликовая, анодированный алюминий)</v>
          </cell>
          <cell r="C605">
            <v>38380.39</v>
          </cell>
        </row>
        <row r="606">
          <cell r="A606" t="str">
            <v>RCN3-1000-1930110</v>
          </cell>
          <cell r="B606" t="str">
            <v>RCN3-1000-1930110 ROMMER Конвектор внутрипольный RCN 190.300.1100 (Решётка роликовая, анодированный алюминий)</v>
          </cell>
          <cell r="C606">
            <v>41322.269999999997</v>
          </cell>
        </row>
        <row r="607">
          <cell r="A607" t="str">
            <v>RCN3-1000-1930120</v>
          </cell>
          <cell r="B607" t="str">
            <v>RCN3-1000-1930120 ROMMER Конвектор внутрипольный RCN 190.300.1200 (Решётка роликовая, анодированный алюминий)</v>
          </cell>
          <cell r="C607">
            <v>44264.15</v>
          </cell>
        </row>
        <row r="608">
          <cell r="A608" t="str">
            <v>RCN3-1000-1930130</v>
          </cell>
          <cell r="B608" t="str">
            <v>RCN3-1000-1930130 ROMMER Конвектор внутрипольный RCN 190.300.1300 (Решётка роликовая, анодированный алюминий)</v>
          </cell>
          <cell r="C608">
            <v>47206.03</v>
          </cell>
        </row>
        <row r="609">
          <cell r="A609" t="str">
            <v>RCN3-1000-1930140</v>
          </cell>
          <cell r="B609" t="str">
            <v>RCN3-1000-1930140 ROMMER Конвектор внутрипольный RCN 190.300.1400 (Решётка роликовая, анодированный алюминий)</v>
          </cell>
          <cell r="C609">
            <v>50147.91</v>
          </cell>
        </row>
        <row r="610">
          <cell r="A610" t="str">
            <v>RCN3-1000-1930150</v>
          </cell>
          <cell r="B610" t="str">
            <v>RCN3-1000-1930150 ROMMER Конвектор внутрипольный RCN 190.300.1500 (Решётка роликовая, анодированный алюминий)</v>
          </cell>
          <cell r="C610">
            <v>53089.79</v>
          </cell>
        </row>
        <row r="611">
          <cell r="A611" t="str">
            <v>RCN3-1000-1930160</v>
          </cell>
          <cell r="B611" t="str">
            <v>RCN3-1000-1930160 ROMMER Конвектор внутрипольный RCN 190.300.1600 (Решётка роликовая, анодированный алюминий)</v>
          </cell>
          <cell r="C611">
            <v>56031.67</v>
          </cell>
        </row>
        <row r="612">
          <cell r="A612" t="str">
            <v>RCN3-1000-1930170</v>
          </cell>
          <cell r="B612" t="str">
            <v>RCN3-1000-1930170 ROMMER Конвектор внутрипольный RCN 190.300.1700 (Решётка роликовая, анодированный алюминий)</v>
          </cell>
          <cell r="C612">
            <v>58973.55</v>
          </cell>
        </row>
        <row r="613">
          <cell r="A613" t="str">
            <v>RCN3-1000-1930180</v>
          </cell>
          <cell r="B613" t="str">
            <v>RCN3-1000-1930180 ROMMER Конвектор внутрипольный RCN 190.300.1800 (Решётка роликовая, анодированный алюминий)</v>
          </cell>
          <cell r="C613">
            <v>61915.43</v>
          </cell>
        </row>
        <row r="614">
          <cell r="A614" t="str">
            <v>RCN3-1000-1930190</v>
          </cell>
          <cell r="B614" t="str">
            <v>RCN3-1000-1930190 ROMMER Конвектор внутрипольный RCN 190.300.1900 (Решётка роликовая, анодированный алюминий)</v>
          </cell>
          <cell r="C614">
            <v>64857.3</v>
          </cell>
        </row>
        <row r="615">
          <cell r="A615" t="str">
            <v>RCN3-1000-1930200</v>
          </cell>
          <cell r="B615" t="str">
            <v>RCN3-1000-1930200 ROMMER Конвектор внутрипольный RCN 190.300.2000 (Решётка роликовая, анодированный алюминий)</v>
          </cell>
          <cell r="C615">
            <v>67799.179999999993</v>
          </cell>
        </row>
        <row r="616">
          <cell r="A616" t="str">
            <v>RCN3-1000-1930210</v>
          </cell>
          <cell r="B616" t="str">
            <v>RCN3-1000-1930210 ROMMER Конвектор внутрипольный RCN 190.300.2100 (Решётка роликовая, анодированный алюминий)</v>
          </cell>
          <cell r="C616">
            <v>70741.06</v>
          </cell>
        </row>
        <row r="617">
          <cell r="A617" t="str">
            <v>RCN3-1000-1930220</v>
          </cell>
          <cell r="B617" t="str">
            <v>RCN3-1000-1930220 ROMMER Конвектор внутрипольный RCN 190.300.2200 (Решётка роликовая, анодированный алюминий)</v>
          </cell>
          <cell r="C617">
            <v>73682.94</v>
          </cell>
        </row>
        <row r="618">
          <cell r="A618" t="str">
            <v>RCN3-1000-1930230</v>
          </cell>
          <cell r="B618" t="str">
            <v>RCN3-1000-1930230 ROMMER Конвектор внутрипольный RCN 190.300.2300 (Решётка роликовая, анодированный алюминий)</v>
          </cell>
          <cell r="C618">
            <v>76624.820000000007</v>
          </cell>
        </row>
        <row r="619">
          <cell r="A619" t="str">
            <v>RCN3-1000-1930240</v>
          </cell>
          <cell r="B619" t="str">
            <v>RCN3-1000-1930240 ROMMER Конвектор внутрипольный RCN 190.300.2400 (Решётка роликовая, анодированный алюминий)</v>
          </cell>
          <cell r="C619">
            <v>79566.7</v>
          </cell>
        </row>
        <row r="620">
          <cell r="A620" t="str">
            <v>RCN3-1000-1930250</v>
          </cell>
          <cell r="B620" t="str">
            <v>RCN3-1000-1930250 ROMMER Конвектор внутрипольный RCN 190.300.2500 (Решётка роликовая, анодированный алюминий)</v>
          </cell>
          <cell r="C620">
            <v>82508.58</v>
          </cell>
        </row>
        <row r="621">
          <cell r="A621" t="str">
            <v>RCN3-1000-1930260</v>
          </cell>
          <cell r="B621" t="str">
            <v>RCN3-1000-1930260 ROMMER Конвектор внутрипольный RCN 190.300.2600 (Решётка роликовая, анодированный алюминий)</v>
          </cell>
          <cell r="C621">
            <v>85450.46</v>
          </cell>
        </row>
        <row r="622">
          <cell r="A622" t="str">
            <v>RCN3-1000-1930270</v>
          </cell>
          <cell r="B622" t="str">
            <v>RCN3-1000-1930270 ROMMER Конвектор внутрипольный RCN 190.300.2700 (Решётка роликовая, анодированный алюминий)</v>
          </cell>
          <cell r="C622">
            <v>88392.34</v>
          </cell>
        </row>
        <row r="623">
          <cell r="A623" t="str">
            <v>RCN3-1000-1930280</v>
          </cell>
          <cell r="B623" t="str">
            <v>RCN3-1000-1930280 ROMMER Конвектор внутрипольный RCN 190.300.2800 (Решётка роликовая, анодированный алюминий)</v>
          </cell>
          <cell r="C623">
            <v>91334.22</v>
          </cell>
        </row>
        <row r="624">
          <cell r="A624" t="str">
            <v>RCN3-1000-1930290</v>
          </cell>
          <cell r="B624" t="str">
            <v>RCN3-1000-1930290 ROMMER Конвектор внутрипольный RCN 190.300.2900 (Решётка роликовая, анодированный алюминий)</v>
          </cell>
          <cell r="C624">
            <v>94276.1</v>
          </cell>
        </row>
        <row r="625">
          <cell r="A625" t="str">
            <v>RCN3-1000-1930300</v>
          </cell>
          <cell r="B625" t="str">
            <v>RCN3-1000-1930300 ROMMER Конвектор внутрипольный RCN 190.300.3000 (Решётка роликовая, анодированный алюминий)</v>
          </cell>
          <cell r="C625">
            <v>97217.98</v>
          </cell>
        </row>
        <row r="626">
          <cell r="A626" t="str">
            <v>RCN3-1000-1930310</v>
          </cell>
          <cell r="B626" t="str">
            <v>RCN3-1000-1930310 ROMMER Конвектор внутрипольный RCN 190.300.3100 (Решётка роликовая, анодированный алюминий)</v>
          </cell>
          <cell r="C626">
            <v>100159.86</v>
          </cell>
        </row>
        <row r="627">
          <cell r="A627" t="str">
            <v>RCN3-1000-1930320</v>
          </cell>
          <cell r="B627" t="str">
            <v>RCN3-1000-1930320 ROMMER Конвектор внутрипольный RCN 190.300.3200 (Решётка роликовая, анодированный алюминий)</v>
          </cell>
          <cell r="C627">
            <v>103101.74</v>
          </cell>
        </row>
        <row r="628">
          <cell r="A628" t="str">
            <v>RCN3-1000-1930330</v>
          </cell>
          <cell r="B628" t="str">
            <v>RCN3-1000-1930330 ROMMER Конвектор внутрипольный RCN 190.300.3300 (Решётка роликовая, анодированный алюминий)</v>
          </cell>
          <cell r="C628">
            <v>106043.62</v>
          </cell>
        </row>
        <row r="629">
          <cell r="A629" t="str">
            <v>RCN3-1000-1930340</v>
          </cell>
          <cell r="B629" t="str">
            <v>RCN3-1000-1930340 ROMMER Конвектор внутрипольный RCN 190.300.3400 (Решётка роликовая, анодированный алюминий)</v>
          </cell>
          <cell r="C629">
            <v>108985.5</v>
          </cell>
        </row>
        <row r="630">
          <cell r="A630" t="str">
            <v>RCN3-1000-1930350</v>
          </cell>
          <cell r="B630" t="str">
            <v>RCN3-1000-1930350 ROMMER Конвектор внутрипольный RCN 190.300.3500 (Решётка роликовая, анодированный алюминий)</v>
          </cell>
          <cell r="C630">
            <v>111927.38</v>
          </cell>
        </row>
        <row r="631">
          <cell r="A631" t="str">
            <v>RCN3-1000-1930360</v>
          </cell>
          <cell r="B631" t="str">
            <v>RCN3-1000-1930360 ROMMER Конвектор внутрипольный RCN 190.300.3600 (Решётка роликовая, анодированный алюминий)</v>
          </cell>
          <cell r="C631">
            <v>114869.26</v>
          </cell>
        </row>
        <row r="632">
          <cell r="A632" t="str">
            <v>RCN3-1000-1930370</v>
          </cell>
          <cell r="B632" t="str">
            <v>RCN3-1000-1930370 ROMMER Конвектор внутрипольный RCN 190.300.3700 (Решётка роликовая, анодированный алюминий)</v>
          </cell>
          <cell r="C632">
            <v>117811.14</v>
          </cell>
        </row>
        <row r="633">
          <cell r="A633" t="str">
            <v>RCN3-1000-1930380</v>
          </cell>
          <cell r="B633" t="str">
            <v>RCN3-1000-1930380 ROMMER Конвектор внутрипольный RCN 190.300.3800 (Решётка роликовая, анодированный алюминий)</v>
          </cell>
          <cell r="C633">
            <v>120753.02</v>
          </cell>
        </row>
        <row r="634">
          <cell r="A634" t="str">
            <v>RCN3-1000-1930390</v>
          </cell>
          <cell r="B634" t="str">
            <v>RCN3-1000-1930390 ROMMER Конвектор внутрипольный RCN 190.300.3900 (Решётка роликовая, анодированный алюминий)</v>
          </cell>
          <cell r="C634">
            <v>123694.9</v>
          </cell>
        </row>
        <row r="635">
          <cell r="A635" t="str">
            <v>RCN3-1000-1930400</v>
          </cell>
          <cell r="B635" t="str">
            <v>RCN3-1000-1930400 ROMMER Конвектор внутрипольный RCN 190.300.4000 (Решётка роликовая, анодированный алюминий)</v>
          </cell>
          <cell r="C635">
            <v>126636.78</v>
          </cell>
        </row>
        <row r="636">
          <cell r="A636" t="str">
            <v>RCN3-1000-1930410</v>
          </cell>
          <cell r="B636" t="str">
            <v>RCN3-1000-1930410 ROMMER Конвектор внутрипольный RCN 190.300.4100 (Решётка роликовая, анодированный алюминий)</v>
          </cell>
          <cell r="C636">
            <v>129578.66</v>
          </cell>
        </row>
        <row r="637">
          <cell r="A637" t="str">
            <v>RCN3-1000-1930420</v>
          </cell>
          <cell r="B637" t="str">
            <v>RCN3-1000-1930420 ROMMER Конвектор внутрипольный RCN 190.300.4200 (Решётка роликовая, анодированный алюминий)</v>
          </cell>
          <cell r="C637">
            <v>132520.54</v>
          </cell>
        </row>
        <row r="638">
          <cell r="A638" t="str">
            <v>RCN3-1000-1930430</v>
          </cell>
          <cell r="B638" t="str">
            <v>RCN3-1000-1930430 ROMMER Конвектор внутрипольный RCN 190.300.4300 (Решётка роликовая, анодированный алюминий)</v>
          </cell>
          <cell r="C638">
            <v>135462.42000000001</v>
          </cell>
        </row>
        <row r="639">
          <cell r="A639" t="str">
            <v>RCN3-1000-1930440</v>
          </cell>
          <cell r="B639" t="str">
            <v>RCN3-1000-1930440 ROMMER Конвектор внутрипольный RCN 190.300.4400 (Решётка роликовая, анодированный алюминий)</v>
          </cell>
          <cell r="C639">
            <v>138404.29999999999</v>
          </cell>
        </row>
        <row r="640">
          <cell r="A640" t="str">
            <v>RCN3-1000-1930450</v>
          </cell>
          <cell r="B640" t="str">
            <v>RCN3-1000-1930450 ROMMER Конвектор внутрипольный RCN 190.300.4500 (Решётка роликовая, анодированный алюминий)</v>
          </cell>
          <cell r="C640">
            <v>141346.18</v>
          </cell>
        </row>
        <row r="641">
          <cell r="A641" t="str">
            <v>RCN3-1000-1930460</v>
          </cell>
          <cell r="B641" t="str">
            <v>RCN3-1000-1930460 ROMMER Конвектор внутрипольный RCN 190.300.4600 (Решётка роликовая, анодированный алюминий)</v>
          </cell>
          <cell r="C641">
            <v>144288.06</v>
          </cell>
        </row>
        <row r="642">
          <cell r="A642" t="str">
            <v>RCN3-1000-1930470</v>
          </cell>
          <cell r="B642" t="str">
            <v>RCN3-1000-1930470 ROMMER Конвектор внутрипольный RCN 190.300.4700 (Решётка роликовая, анодированный алюминий)</v>
          </cell>
          <cell r="C642">
            <v>147229.94</v>
          </cell>
        </row>
        <row r="643">
          <cell r="A643" t="str">
            <v>RCN3-1000-1930480</v>
          </cell>
          <cell r="B643" t="str">
            <v>RCN3-1000-1930480 ROMMER Конвектор внутрипольный RCN 190.300.4800 (Решётка роликовая, анодированный алюминий)</v>
          </cell>
          <cell r="C643">
            <v>150171.82</v>
          </cell>
        </row>
        <row r="644">
          <cell r="A644" t="str">
            <v>RCN3-1000-1930490</v>
          </cell>
          <cell r="B644" t="str">
            <v>RCN3-1000-1930490 ROMMER Конвектор внутрипольный RCN 190.300.4900 (Решётка роликовая, анодированный алюминий)</v>
          </cell>
          <cell r="C644">
            <v>153113.70000000001</v>
          </cell>
        </row>
        <row r="645">
          <cell r="A645" t="str">
            <v>RCN3-1000-1930500</v>
          </cell>
          <cell r="B645" t="str">
            <v>RCN3-1000-1930500 ROMMER Конвектор внутрипольный RCN 190.300.5000 (Решётка роликовая, анодированный алюминий)</v>
          </cell>
          <cell r="C645">
            <v>156055.57999999999</v>
          </cell>
        </row>
        <row r="646">
          <cell r="A646" t="str">
            <v>RCN4-1000-0838080</v>
          </cell>
          <cell r="B646" t="str">
            <v>RCN4-1000-0838080 ROMMER Конвектор внутрипольный RCN 80.380.800 (Решётка роликовая, анодированный алюминий)</v>
          </cell>
          <cell r="C646">
            <v>23345.83</v>
          </cell>
        </row>
        <row r="647">
          <cell r="A647" t="str">
            <v>RCN4-1000-0838090</v>
          </cell>
          <cell r="B647" t="str">
            <v>RCN4-1000-0838090 ROMMER Конвектор внутрипольный RCN 80.380.900 (Решётка роликовая, анодированный алюминий)</v>
          </cell>
          <cell r="C647">
            <v>25686.44</v>
          </cell>
        </row>
        <row r="648">
          <cell r="A648" t="str">
            <v>RCN4-1000-0838100</v>
          </cell>
          <cell r="B648" t="str">
            <v>RCN4-1000-0838100 ROMMER Конвектор внутрипольный RCN 80.380.1000 (Решётка роликовая, анодированный алюминий)</v>
          </cell>
          <cell r="C648">
            <v>28027.05</v>
          </cell>
        </row>
        <row r="649">
          <cell r="A649" t="str">
            <v>RCN4-1000-0838110</v>
          </cell>
          <cell r="B649" t="str">
            <v>RCN4-1000-0838110 ROMMER Конвектор внутрипольный RCN 80.380.1100 (Решётка роликовая, анодированный алюминий)</v>
          </cell>
          <cell r="C649">
            <v>30367.65</v>
          </cell>
        </row>
        <row r="650">
          <cell r="A650" t="str">
            <v>RCN4-1000-0838120</v>
          </cell>
          <cell r="B650" t="str">
            <v>RCN4-1000-0838120 ROMMER Конвектор внутрипольный RCN 80.380.1200 (Решётка роликовая, анодированный алюминий)</v>
          </cell>
          <cell r="C650">
            <v>32708.26</v>
          </cell>
        </row>
        <row r="651">
          <cell r="A651" t="str">
            <v>RCN4-1000-0838130</v>
          </cell>
          <cell r="B651" t="str">
            <v>RCN4-1000-0838130 ROMMER Конвектор внутрипольный RCN 80.380.1300 (Решётка роликовая, анодированный алюминий)</v>
          </cell>
          <cell r="C651">
            <v>35048.870000000003</v>
          </cell>
        </row>
        <row r="652">
          <cell r="A652" t="str">
            <v>RCN4-1000-0838140</v>
          </cell>
          <cell r="B652" t="str">
            <v>RCN4-1000-0838140 ROMMER Конвектор внутрипольный RCN 80.380.1400 (Решётка роликовая, анодированный алюминий)</v>
          </cell>
          <cell r="C652">
            <v>37389.480000000003</v>
          </cell>
        </row>
        <row r="653">
          <cell r="A653" t="str">
            <v>RCN4-1000-0838150</v>
          </cell>
          <cell r="B653" t="str">
            <v>RCN4-1000-0838150 ROMMER Конвектор внутрипольный RCN 80.380.1500 (Решётка роликовая, анодированный алюминий)</v>
          </cell>
          <cell r="C653">
            <v>39730.089999999997</v>
          </cell>
        </row>
        <row r="654">
          <cell r="A654" t="str">
            <v>RCN4-1000-0838160</v>
          </cell>
          <cell r="B654" t="str">
            <v>RCN4-1000-0838160 ROMMER Конвектор внутрипольный RCN 80.380.1600 (Решётка роликовая, анодированный алюминий)</v>
          </cell>
          <cell r="C654">
            <v>42070.7</v>
          </cell>
        </row>
        <row r="655">
          <cell r="A655" t="str">
            <v>RCN4-1000-0838170</v>
          </cell>
          <cell r="B655" t="str">
            <v>RCN4-1000-0838170 ROMMER Конвектор внутрипольный RCN 80.380.1700 (Решётка роликовая, анодированный алюминий)</v>
          </cell>
          <cell r="C655">
            <v>44411.31</v>
          </cell>
        </row>
        <row r="656">
          <cell r="A656" t="str">
            <v>RCN4-1000-0838180</v>
          </cell>
          <cell r="B656" t="str">
            <v>RCN4-1000-0838180 ROMMER Конвектор внутрипольный RCN 80.380.1800 (Решётка роликовая, анодированный алюминий)</v>
          </cell>
          <cell r="C656">
            <v>46751.92</v>
          </cell>
        </row>
        <row r="657">
          <cell r="A657" t="str">
            <v>RCN4-1000-0838190</v>
          </cell>
          <cell r="B657" t="str">
            <v>RCN4-1000-0838190 ROMMER Конвектор внутрипольный RCN 80.380.1900 (Решётка роликовая, анодированный алюминий)</v>
          </cell>
          <cell r="C657">
            <v>49092.53</v>
          </cell>
        </row>
        <row r="658">
          <cell r="A658" t="str">
            <v>RCN4-1000-0838200</v>
          </cell>
          <cell r="B658" t="str">
            <v>RCN4-1000-0838200 ROMMER Конвектор внутрипольный RCN 80.380.2000 (Решётка роликовая, анодированный алюминий)</v>
          </cell>
          <cell r="C658">
            <v>51433.14</v>
          </cell>
        </row>
        <row r="659">
          <cell r="A659" t="str">
            <v>RCN4-1000-0838210</v>
          </cell>
          <cell r="B659" t="str">
            <v>RCN4-1000-0838210 ROMMER Конвектор внутрипольный RCN 80.380.2100 (Решётка роликовая, анодированный алюминий)</v>
          </cell>
          <cell r="C659">
            <v>53773.75</v>
          </cell>
        </row>
        <row r="660">
          <cell r="A660" t="str">
            <v>RCN4-1000-0838220</v>
          </cell>
          <cell r="B660" t="str">
            <v>RCN4-1000-0838220 ROMMER Конвектор внутрипольный RCN 80.380.2200 (Решётка роликовая, анодированный алюминий)</v>
          </cell>
          <cell r="C660">
            <v>56114.36</v>
          </cell>
        </row>
        <row r="661">
          <cell r="A661" t="str">
            <v>RCN4-1000-0838230</v>
          </cell>
          <cell r="B661" t="str">
            <v>RCN4-1000-0838230 ROMMER Конвектор внутрипольный RCN 80.380.2300 (Решётка роликовая, анодированный алюминий)</v>
          </cell>
          <cell r="C661">
            <v>58454.97</v>
          </cell>
        </row>
        <row r="662">
          <cell r="A662" t="str">
            <v>RCN4-1000-0838240</v>
          </cell>
          <cell r="B662" t="str">
            <v>RCN4-1000-0838240 ROMMER Конвектор внутрипольный RCN 80.380.2400 (Решётка роликовая, анодированный алюминий)</v>
          </cell>
          <cell r="C662">
            <v>60795.58</v>
          </cell>
        </row>
        <row r="663">
          <cell r="A663" t="str">
            <v>RCN4-1000-0838250</v>
          </cell>
          <cell r="B663" t="str">
            <v>RCN4-1000-0838250 ROMMER Конвектор внутрипольный RCN 80.380.2500 (Решётка роликовая, анодированный алюминий)</v>
          </cell>
          <cell r="C663">
            <v>63136.19</v>
          </cell>
        </row>
        <row r="664">
          <cell r="A664" t="str">
            <v>RCN4-1000-0838260</v>
          </cell>
          <cell r="B664" t="str">
            <v>RCN4-1000-0838260 ROMMER Конвектор внутрипольный RCN 80.380.2600 (Решётка роликовая, анодированный алюминий)</v>
          </cell>
          <cell r="C664">
            <v>65476.800000000003</v>
          </cell>
        </row>
        <row r="665">
          <cell r="A665" t="str">
            <v>RCN4-1000-0838270</v>
          </cell>
          <cell r="B665" t="str">
            <v>RCN4-1000-0838270 ROMMER Конвектор внутрипольный RCN 80.380.2700 (Решётка роликовая, анодированный алюминий)</v>
          </cell>
          <cell r="C665">
            <v>67817.399999999994</v>
          </cell>
        </row>
        <row r="666">
          <cell r="A666" t="str">
            <v>RCN4-1000-0838280</v>
          </cell>
          <cell r="B666" t="str">
            <v>RCN4-1000-0838280 ROMMER Конвектор внутрипольный RCN 80.380.2800 (Решётка роликовая, анодированный алюминий)</v>
          </cell>
          <cell r="C666">
            <v>70158.009999999995</v>
          </cell>
        </row>
        <row r="667">
          <cell r="A667" t="str">
            <v>RCN4-1000-0838290</v>
          </cell>
          <cell r="B667" t="str">
            <v>RCN4-1000-0838290 ROMMER Конвектор внутрипольный RCN 80.380.2900 (Решётка роликовая, анодированный алюминий)</v>
          </cell>
          <cell r="C667">
            <v>72498.62</v>
          </cell>
        </row>
        <row r="668">
          <cell r="A668" t="str">
            <v>RCN4-1000-0838300</v>
          </cell>
          <cell r="B668" t="str">
            <v>RCN4-1000-0838300 ROMMER Конвектор внутрипольный RCN 80.380.3000 (Решётка роликовая, анодированный алюминий)</v>
          </cell>
          <cell r="C668">
            <v>74839.23</v>
          </cell>
        </row>
        <row r="669">
          <cell r="A669" t="str">
            <v>RCN4-1000-0838310</v>
          </cell>
          <cell r="B669" t="str">
            <v>RCN4-1000-0838310 ROMMER Конвектор внутрипольный RCN 80.380.3100 (Решётка роликовая, анодированный алюминий)</v>
          </cell>
          <cell r="C669">
            <v>77179.839999999997</v>
          </cell>
        </row>
        <row r="670">
          <cell r="A670" t="str">
            <v>RCN4-1000-0838320</v>
          </cell>
          <cell r="B670" t="str">
            <v>RCN4-1000-0838320 ROMMER Конвектор внутрипольный RCN 80.380.3200 (Решётка роликовая, анодированный алюминий)</v>
          </cell>
          <cell r="C670">
            <v>79520.45</v>
          </cell>
        </row>
        <row r="671">
          <cell r="A671" t="str">
            <v>RCN4-1000-0838330</v>
          </cell>
          <cell r="B671" t="str">
            <v>RCN4-1000-0838330 ROMMER Конвектор внутрипольный RCN 80.380.3300 (Решётка роликовая, анодированный алюминий)</v>
          </cell>
          <cell r="C671">
            <v>81861.06</v>
          </cell>
        </row>
        <row r="672">
          <cell r="A672" t="str">
            <v>RCN4-1000-0838340</v>
          </cell>
          <cell r="B672" t="str">
            <v>RCN4-1000-0838340 ROMMER Конвектор внутрипольный RCN 80.380.3400 (Решётка роликовая, анодированный алюминий)</v>
          </cell>
          <cell r="C672">
            <v>84201.67</v>
          </cell>
        </row>
        <row r="673">
          <cell r="A673" t="str">
            <v>RCN4-1000-0838350</v>
          </cell>
          <cell r="B673" t="str">
            <v>RCN4-1000-0838350 ROMMER Конвектор внутрипольный RCN 80.380.3500 (Решётка роликовая, анодированный алюминий)</v>
          </cell>
          <cell r="C673">
            <v>86542.28</v>
          </cell>
        </row>
        <row r="674">
          <cell r="A674" t="str">
            <v>RCN4-1000-0838360</v>
          </cell>
          <cell r="B674" t="str">
            <v>RCN4-1000-0838360 ROMMER Конвектор внутрипольный RCN 80.380.3600 (Решётка роликовая, анодированный алюминий)</v>
          </cell>
          <cell r="C674">
            <v>88882.89</v>
          </cell>
        </row>
        <row r="675">
          <cell r="A675" t="str">
            <v>RCN4-1000-0838370</v>
          </cell>
          <cell r="B675" t="str">
            <v>RCN4-1000-0838370 ROMMER Конвектор внутрипольный RCN 80.380.3700 (Решётка роликовая, анодированный алюминий)</v>
          </cell>
          <cell r="C675">
            <v>91223.5</v>
          </cell>
        </row>
        <row r="676">
          <cell r="A676" t="str">
            <v>RCN4-1000-0838380</v>
          </cell>
          <cell r="B676" t="str">
            <v>RCN4-1000-0838380 ROMMER Конвектор внутрипольный RCN 80.380.3800 (Решётка роликовая, анодированный алюминий)</v>
          </cell>
          <cell r="C676">
            <v>93564.11</v>
          </cell>
        </row>
        <row r="677">
          <cell r="A677" t="str">
            <v>RCN4-1000-0838390</v>
          </cell>
          <cell r="B677" t="str">
            <v>RCN4-1000-0838390 ROMMER Конвектор внутрипольный RCN 80.380.3900 (Решётка роликовая, анодированный алюминий)</v>
          </cell>
          <cell r="C677">
            <v>95904.72</v>
          </cell>
        </row>
        <row r="678">
          <cell r="A678" t="str">
            <v>RCN4-1000-0838400</v>
          </cell>
          <cell r="B678" t="str">
            <v>RCN4-1000-0838400 ROMMER Конвектор внутрипольный RCN 80.380.4000 (Решётка роликовая, анодированный алюминий)</v>
          </cell>
          <cell r="C678">
            <v>98245.33</v>
          </cell>
        </row>
        <row r="679">
          <cell r="A679" t="str">
            <v>RCN4-1000-0838410</v>
          </cell>
          <cell r="B679" t="str">
            <v>RCN4-1000-0838410 ROMMER Конвектор внутрипольный RCN 80.380.4100 (Решётка роликовая, анодированный алюминий)</v>
          </cell>
          <cell r="C679">
            <v>100585.94</v>
          </cell>
        </row>
        <row r="680">
          <cell r="A680" t="str">
            <v>RCN4-1000-0838420</v>
          </cell>
          <cell r="B680" t="str">
            <v>RCN4-1000-0838420 ROMMER Конвектор внутрипольный RCN 80.380.4200 (Решётка роликовая, анодированный алюминий)</v>
          </cell>
          <cell r="C680">
            <v>102926.55</v>
          </cell>
        </row>
        <row r="681">
          <cell r="A681" t="str">
            <v>RCN4-1000-0838430</v>
          </cell>
          <cell r="B681" t="str">
            <v>RCN4-1000-0838430 ROMMER Конвектор внутрипольный RCN 80.380.4300 (Решётка роликовая, анодированный алюминий)</v>
          </cell>
          <cell r="C681">
            <v>105267.15</v>
          </cell>
        </row>
        <row r="682">
          <cell r="A682" t="str">
            <v>RCN4-1000-0838440</v>
          </cell>
          <cell r="B682" t="str">
            <v>RCN4-1000-0838440 ROMMER Конвектор внутрипольный RCN 80.380.4400 (Решётка роликовая, анодированный алюминий)</v>
          </cell>
          <cell r="C682">
            <v>107607.76</v>
          </cell>
        </row>
        <row r="683">
          <cell r="A683" t="str">
            <v>RCN4-1000-0838450</v>
          </cell>
          <cell r="B683" t="str">
            <v>RCN4-1000-0838450 ROMMER Конвектор внутрипольный RCN 80.380.4500 (Решётка роликовая, анодированный алюминий)</v>
          </cell>
          <cell r="C683">
            <v>109948.37</v>
          </cell>
        </row>
        <row r="684">
          <cell r="A684" t="str">
            <v>RCN4-1000-0838460</v>
          </cell>
          <cell r="B684" t="str">
            <v>RCN4-1000-0838460 ROMMER Конвектор внутрипольный RCN 80.380.4600 (Решётка роликовая, анодированный алюминий)</v>
          </cell>
          <cell r="C684">
            <v>112288.98</v>
          </cell>
        </row>
        <row r="685">
          <cell r="A685" t="str">
            <v>RCN4-1000-0838470</v>
          </cell>
          <cell r="B685" t="str">
            <v>RCN4-1000-0838470 ROMMER Конвектор внутрипольный RCN 80.380.4700 (Решётка роликовая, анодированный алюминий)</v>
          </cell>
          <cell r="C685">
            <v>114629.59</v>
          </cell>
        </row>
        <row r="686">
          <cell r="A686" t="str">
            <v>RCN4-1000-0838480</v>
          </cell>
          <cell r="B686" t="str">
            <v>RCN4-1000-0838480 ROMMER Конвектор внутрипольный RCN 80.380.4800 (Решётка роликовая, анодированный алюминий)</v>
          </cell>
          <cell r="C686">
            <v>116970.2</v>
          </cell>
        </row>
        <row r="687">
          <cell r="A687" t="str">
            <v>RCN4-1000-0838490</v>
          </cell>
          <cell r="B687" t="str">
            <v>RCN4-1000-0838490 ROMMER Конвектор внутрипольный RCN 80.380.4900 (Решётка роликовая, анодированный алюминий)</v>
          </cell>
          <cell r="C687">
            <v>119310.81</v>
          </cell>
        </row>
        <row r="688">
          <cell r="A688" t="str">
            <v>RCN4-1000-0838500</v>
          </cell>
          <cell r="B688" t="str">
            <v>RCN4-1000-0838500 ROMMER Конвектор внутрипольный RCN 80.380.5000 (Решётка роликовая, анодированный алюминий)</v>
          </cell>
          <cell r="C688">
            <v>121651.42</v>
          </cell>
        </row>
        <row r="689">
          <cell r="A689" t="str">
            <v>RCN4-1000-1038080</v>
          </cell>
          <cell r="B689" t="str">
            <v>RCN4-1000-1038080 ROMMER Конвектор внутрипольный RCN 100.380.800 (Решётка роликовая, анодированный алюминий)</v>
          </cell>
          <cell r="C689">
            <v>23756.48</v>
          </cell>
        </row>
        <row r="690">
          <cell r="A690" t="str">
            <v>RCN4-1000-1038090</v>
          </cell>
          <cell r="B690" t="str">
            <v>RCN4-1000-1038090 ROMMER Конвектор внутрипольный RCN 100.380.900 (Решётка роликовая, анодированный алюминий)</v>
          </cell>
          <cell r="C690">
            <v>26139.14</v>
          </cell>
        </row>
        <row r="691">
          <cell r="A691" t="str">
            <v>RCN4-1000-1038100</v>
          </cell>
          <cell r="B691" t="str">
            <v>RCN4-1000-1038100 ROMMER Конвектор внутрипольный RCN 100.380.1000 (Решётка роликовая, анодированный алюминий)</v>
          </cell>
          <cell r="C691">
            <v>28521.8</v>
          </cell>
        </row>
        <row r="692">
          <cell r="A692" t="str">
            <v>RCN4-1000-1038110</v>
          </cell>
          <cell r="B692" t="str">
            <v>RCN4-1000-1038110 ROMMER Конвектор внутрипольный RCN 100.380.1100 (Решётка роликовая, анодированный алюминий)</v>
          </cell>
          <cell r="C692">
            <v>30904.45</v>
          </cell>
        </row>
        <row r="693">
          <cell r="A693" t="str">
            <v>RCN4-1000-1038120</v>
          </cell>
          <cell r="B693" t="str">
            <v>RCN4-1000-1038120 ROMMER Конвектор внутрипольный RCN 100.380.1200 (Решётка роликовая, анодированный алюминий)</v>
          </cell>
          <cell r="C693">
            <v>33287.11</v>
          </cell>
        </row>
        <row r="694">
          <cell r="A694" t="str">
            <v>RCN4-1000-1038130</v>
          </cell>
          <cell r="B694" t="str">
            <v>RCN4-1000-1038130 ROMMER Конвектор внутрипольный RCN 100.380.1300 (Решётка роликовая, анодированный алюминий)</v>
          </cell>
          <cell r="C694">
            <v>35669.769999999997</v>
          </cell>
        </row>
        <row r="695">
          <cell r="A695" t="str">
            <v>RCN4-1000-1038140</v>
          </cell>
          <cell r="B695" t="str">
            <v>RCN4-1000-1038140 ROMMER Конвектор внутрипольный RCN 100.380.1400 (Решётка роликовая, анодированный алюминий)</v>
          </cell>
          <cell r="C695">
            <v>38052.42</v>
          </cell>
        </row>
        <row r="696">
          <cell r="A696" t="str">
            <v>RCN4-1000-1038150</v>
          </cell>
          <cell r="B696" t="str">
            <v>RCN4-1000-1038150 ROMMER Конвектор внутрипольный RCN 100.380.1500 (Решётка роликовая, анодированный алюминий)</v>
          </cell>
          <cell r="C696">
            <v>40435.08</v>
          </cell>
        </row>
        <row r="697">
          <cell r="A697" t="str">
            <v>RCN4-1000-1038160</v>
          </cell>
          <cell r="B697" t="str">
            <v>RCN4-1000-1038160 ROMMER Конвектор внутрипольный RCN 100.380.1600 (Решётка роликовая, анодированный алюминий)</v>
          </cell>
          <cell r="C697">
            <v>42817.73</v>
          </cell>
        </row>
        <row r="698">
          <cell r="A698" t="str">
            <v>RCN4-1000-1038170</v>
          </cell>
          <cell r="B698" t="str">
            <v>RCN4-1000-1038170 ROMMER Конвектор внутрипольный RCN 100.380.1700 (Решётка роликовая, анодированный алюминий)</v>
          </cell>
          <cell r="C698">
            <v>45200.39</v>
          </cell>
        </row>
        <row r="699">
          <cell r="A699" t="str">
            <v>RCN4-1000-1038180</v>
          </cell>
          <cell r="B699" t="str">
            <v>RCN4-1000-1038180 ROMMER Конвектор внутрипольный RCN 100.380.1800 (Решётка роликовая, анодированный алюминий)</v>
          </cell>
          <cell r="C699">
            <v>47583.05</v>
          </cell>
        </row>
        <row r="700">
          <cell r="A700" t="str">
            <v>RCN4-1000-1038190</v>
          </cell>
          <cell r="B700" t="str">
            <v>RCN4-1000-1038190 ROMMER Конвектор внутрипольный RCN 100.380.1900 (Решётка роликовая, анодированный алюминий)</v>
          </cell>
          <cell r="C700">
            <v>49965.7</v>
          </cell>
        </row>
        <row r="701">
          <cell r="A701" t="str">
            <v>RCN4-1000-1038200</v>
          </cell>
          <cell r="B701" t="str">
            <v>RCN4-1000-1038200 ROMMER Конвектор внутрипольный RCN 100.380.2000 (Решётка роликовая, анодированный алюминий)</v>
          </cell>
          <cell r="C701">
            <v>52348.36</v>
          </cell>
        </row>
        <row r="702">
          <cell r="A702" t="str">
            <v>RCN4-1000-1038210</v>
          </cell>
          <cell r="B702" t="str">
            <v>RCN4-1000-1038210 ROMMER Конвектор внутрипольный RCN 100.380.2100 (Решётка роликовая, анодированный алюминий)</v>
          </cell>
          <cell r="C702">
            <v>54731.02</v>
          </cell>
        </row>
        <row r="703">
          <cell r="A703" t="str">
            <v>RCN4-1000-1038220</v>
          </cell>
          <cell r="B703" t="str">
            <v>RCN4-1000-1038220 ROMMER Конвектор внутрипольный RCN 100.380.2200 (Решётка роликовая, анодированный алюминий)</v>
          </cell>
          <cell r="C703">
            <v>57113.67</v>
          </cell>
        </row>
        <row r="704">
          <cell r="A704" t="str">
            <v>RCN4-1000-1038230</v>
          </cell>
          <cell r="B704" t="str">
            <v>RCN4-1000-1038230 ROMMER Конвектор внутрипольный RCN 100.380.2300 (Решётка роликовая, анодированный алюминий)</v>
          </cell>
          <cell r="C704">
            <v>59496.33</v>
          </cell>
        </row>
        <row r="705">
          <cell r="A705" t="str">
            <v>RCN4-1000-1038240</v>
          </cell>
          <cell r="B705" t="str">
            <v>RCN4-1000-1038240 ROMMER Конвектор внутрипольный RCN 100.380.2400 (Решётка роликовая, анодированный алюминий)</v>
          </cell>
          <cell r="C705">
            <v>61878.98</v>
          </cell>
        </row>
        <row r="706">
          <cell r="A706" t="str">
            <v>RCN4-1000-1038250</v>
          </cell>
          <cell r="B706" t="str">
            <v>RCN4-1000-1038250 ROMMER Конвектор внутрипольный RCN 100.380.2500 (Решётка роликовая, анодированный алюминий)</v>
          </cell>
          <cell r="C706">
            <v>64261.64</v>
          </cell>
        </row>
        <row r="707">
          <cell r="A707" t="str">
            <v>RCN4-1000-1038260</v>
          </cell>
          <cell r="B707" t="str">
            <v>RCN4-1000-1038260 ROMMER Конвектор внутрипольный RCN 100.380.2600 (Решётка роликовая, анодированный алюминий)</v>
          </cell>
          <cell r="C707">
            <v>66644.3</v>
          </cell>
        </row>
        <row r="708">
          <cell r="A708" t="str">
            <v>RCN4-1000-1038270</v>
          </cell>
          <cell r="B708" t="str">
            <v>RCN4-1000-1038270 ROMMER Конвектор внутрипольный RCN 100.380.2700 (Решётка роликовая, анодированный алюминий)</v>
          </cell>
          <cell r="C708">
            <v>69026.95</v>
          </cell>
        </row>
        <row r="709">
          <cell r="A709" t="str">
            <v>RCN4-1000-1038280</v>
          </cell>
          <cell r="B709" t="str">
            <v>RCN4-1000-1038280 ROMMER Конвектор внутрипольный RCN 100.380.2800 (Решётка роликовая, анодированный алюминий)</v>
          </cell>
          <cell r="C709">
            <v>71409.61</v>
          </cell>
        </row>
        <row r="710">
          <cell r="A710" t="str">
            <v>RCN4-1000-1038290</v>
          </cell>
          <cell r="B710" t="str">
            <v>RCN4-1000-1038290 ROMMER Конвектор внутрипольный RCN 100.380.2900 (Решётка роликовая, анодированный алюминий)</v>
          </cell>
          <cell r="C710">
            <v>73792.27</v>
          </cell>
        </row>
        <row r="711">
          <cell r="A711" t="str">
            <v>RCN4-1000-1038300</v>
          </cell>
          <cell r="B711" t="str">
            <v>RCN4-1000-1038300 ROMMER Конвектор внутрипольный RCN 100.380.3000 (Решётка роликовая, анодированный алюминий)</v>
          </cell>
          <cell r="C711">
            <v>76174.92</v>
          </cell>
        </row>
        <row r="712">
          <cell r="A712" t="str">
            <v>RCN4-1000-1038310</v>
          </cell>
          <cell r="B712" t="str">
            <v>RCN4-1000-1038310 ROMMER Конвектор внутрипольный RCN 100.380.3100 (Решётка роликовая, анодированный алюминий)</v>
          </cell>
          <cell r="C712">
            <v>78557.58</v>
          </cell>
        </row>
        <row r="713">
          <cell r="A713" t="str">
            <v>RCN4-1000-1038320</v>
          </cell>
          <cell r="B713" t="str">
            <v>RCN4-1000-1038320 ROMMER Конвектор внутрипольный RCN 100.380.3200 (Решётка роликовая, анодированный алюминий)</v>
          </cell>
          <cell r="C713">
            <v>80940.23</v>
          </cell>
        </row>
        <row r="714">
          <cell r="A714" t="str">
            <v>RCN4-1000-1038330</v>
          </cell>
          <cell r="B714" t="str">
            <v>RCN4-1000-1038330 ROMMER Конвектор внутрипольный RCN 100.380.3300 (Решётка роликовая, анодированный алюминий)</v>
          </cell>
          <cell r="C714">
            <v>83322.89</v>
          </cell>
        </row>
        <row r="715">
          <cell r="A715" t="str">
            <v>RCN4-1000-1038340</v>
          </cell>
          <cell r="B715" t="str">
            <v>RCN4-1000-1038340 ROMMER Конвектор внутрипольный RCN 100.380.3400 (Решётка роликовая, анодированный алюминий)</v>
          </cell>
          <cell r="C715">
            <v>85705.55</v>
          </cell>
        </row>
        <row r="716">
          <cell r="A716" t="str">
            <v>RCN4-1000-1038350</v>
          </cell>
          <cell r="B716" t="str">
            <v>RCN4-1000-1038350 ROMMER Конвектор внутрипольный RCN 100.380.3500 (Решётка роликовая, анодированный алюминий)</v>
          </cell>
          <cell r="C716">
            <v>88088.2</v>
          </cell>
        </row>
        <row r="717">
          <cell r="A717" t="str">
            <v>RCN4-1000-1038360</v>
          </cell>
          <cell r="B717" t="str">
            <v>RCN4-1000-1038360 ROMMER Конвектор внутрипольный RCN 100.380.3600 (Решётка роликовая, анодированный алюминий)</v>
          </cell>
          <cell r="C717">
            <v>90470.86</v>
          </cell>
        </row>
        <row r="718">
          <cell r="A718" t="str">
            <v>RCN4-1000-1038370</v>
          </cell>
          <cell r="B718" t="str">
            <v>RCN4-1000-1038370 ROMMER Конвектор внутрипольный RCN 100.380.3700 (Решётка роликовая, анодированный алюминий)</v>
          </cell>
          <cell r="C718">
            <v>92853.52</v>
          </cell>
        </row>
        <row r="719">
          <cell r="A719" t="str">
            <v>RCN4-1000-1038380</v>
          </cell>
          <cell r="B719" t="str">
            <v>RCN4-1000-1038380 ROMMER Конвектор внутрипольный RCN 100.380.3800 (Решётка роликовая, анодированный алюминий)</v>
          </cell>
          <cell r="C719">
            <v>95236.17</v>
          </cell>
        </row>
        <row r="720">
          <cell r="A720" t="str">
            <v>RCN4-1000-1038390</v>
          </cell>
          <cell r="B720" t="str">
            <v>RCN4-1000-1038390 ROMMER Конвектор внутрипольный RCN 100.380.3900 (Решётка роликовая, анодированный алюминий)</v>
          </cell>
          <cell r="C720">
            <v>97618.83</v>
          </cell>
        </row>
        <row r="721">
          <cell r="A721" t="str">
            <v>RCN4-1000-1038400</v>
          </cell>
          <cell r="B721" t="str">
            <v>RCN4-1000-1038400 ROMMER Конвектор внутрипольный RCN 100.380.4000 (Решётка роликовая, анодированный алюминий)</v>
          </cell>
          <cell r="C721">
            <v>100001.48</v>
          </cell>
        </row>
        <row r="722">
          <cell r="A722" t="str">
            <v>RCN4-1000-1038410</v>
          </cell>
          <cell r="B722" t="str">
            <v>RCN4-1000-1038410 ROMMER Конвектор внутрипольный RCN 100.380.4100 (Решётка роликовая, анодированный алюминий)</v>
          </cell>
          <cell r="C722">
            <v>102384.14</v>
          </cell>
        </row>
        <row r="723">
          <cell r="A723" t="str">
            <v>RCN4-1000-1038420</v>
          </cell>
          <cell r="B723" t="str">
            <v>RCN4-1000-1038420 ROMMER Конвектор внутрипольный RCN 100.380.4200 (Решётка роликовая, анодированный алюминий)</v>
          </cell>
          <cell r="C723">
            <v>104766.8</v>
          </cell>
        </row>
        <row r="724">
          <cell r="A724" t="str">
            <v>RCN4-1000-1038430</v>
          </cell>
          <cell r="B724" t="str">
            <v>RCN4-1000-1038430 ROMMER Конвектор внутрипольный RCN 100.380.4300 (Решётка роликовая, анодированный алюминий)</v>
          </cell>
          <cell r="C724">
            <v>107149.45</v>
          </cell>
        </row>
        <row r="725">
          <cell r="A725" t="str">
            <v>RCN4-1000-1038440</v>
          </cell>
          <cell r="B725" t="str">
            <v>RCN4-1000-1038440 ROMMER Конвектор внутрипольный RCN 100.380.4400 (Решётка роликовая, анодированный алюминий)</v>
          </cell>
          <cell r="C725">
            <v>109532.11</v>
          </cell>
        </row>
        <row r="726">
          <cell r="A726" t="str">
            <v>RCN4-1000-1038450</v>
          </cell>
          <cell r="B726" t="str">
            <v>RCN4-1000-1038450 ROMMER Конвектор внутрипольный RCN 100.380.4500 (Решётка роликовая, анодированный алюминий)</v>
          </cell>
          <cell r="C726">
            <v>111914.77</v>
          </cell>
        </row>
        <row r="727">
          <cell r="A727" t="str">
            <v>RCN4-1000-1038460</v>
          </cell>
          <cell r="B727" t="str">
            <v>RCN4-1000-1038460 ROMMER Конвектор внутрипольный RCN 100.380.4600 (Решётка роликовая, анодированный алюминий)</v>
          </cell>
          <cell r="C727">
            <v>114297.42</v>
          </cell>
        </row>
        <row r="728">
          <cell r="A728" t="str">
            <v>RCN4-1000-1038470</v>
          </cell>
          <cell r="B728" t="str">
            <v>RCN4-1000-1038470 ROMMER Конвектор внутрипольный RCN 100.380.4700 (Решётка роликовая, анодированный алюминий)</v>
          </cell>
          <cell r="C728">
            <v>116680.08</v>
          </cell>
        </row>
        <row r="729">
          <cell r="A729" t="str">
            <v>RCN4-1000-1038480</v>
          </cell>
          <cell r="B729" t="str">
            <v>RCN4-1000-1038480 ROMMER Конвектор внутрипольный RCN 100.380.4800 (Решётка роликовая, анодированный алюминий)</v>
          </cell>
          <cell r="C729">
            <v>119062.73</v>
          </cell>
        </row>
        <row r="730">
          <cell r="A730" t="str">
            <v>RCN4-1000-1038490</v>
          </cell>
          <cell r="B730" t="str">
            <v>RCN4-1000-1038490 ROMMER Конвектор внутрипольный RCN 100.380.4900 (Решётка роликовая, анодированный алюминий)</v>
          </cell>
          <cell r="C730">
            <v>121445.39</v>
          </cell>
        </row>
        <row r="731">
          <cell r="A731" t="str">
            <v>RCN4-1000-1038500</v>
          </cell>
          <cell r="B731" t="str">
            <v>RCN4-1000-1038500 ROMMER Конвектор внутрипольный RCN 100.380.5000 (Решётка роликовая, анодированный алюминий)</v>
          </cell>
          <cell r="C731">
            <v>123828.05</v>
          </cell>
        </row>
        <row r="732">
          <cell r="A732" t="str">
            <v>RCN4-1000-1238080</v>
          </cell>
          <cell r="B732" t="str">
            <v>RCN4-1000-1238080 ROMMER Конвектор внутрипольный RCN 120.380.800 (Решётка роликовая, анодированный алюминий)</v>
          </cell>
          <cell r="C732">
            <v>24062.03</v>
          </cell>
        </row>
        <row r="733">
          <cell r="A733" t="str">
            <v>RCN4-1000-1238090</v>
          </cell>
          <cell r="B733" t="str">
            <v>RCN4-1000-1238090 ROMMER Конвектор внутрипольный RCN 120.380.900 (Решётка роликовая, анодированный алюминий)</v>
          </cell>
          <cell r="C733">
            <v>26474.11</v>
          </cell>
        </row>
        <row r="734">
          <cell r="A734" t="str">
            <v>RCN4-1000-1238100</v>
          </cell>
          <cell r="B734" t="str">
            <v>RCN4-1000-1238100 ROMMER Конвектор внутрипольный RCN 120.380.1000 (Решётка роликовая, анодированный алюминий)</v>
          </cell>
          <cell r="C734">
            <v>28886.2</v>
          </cell>
        </row>
        <row r="735">
          <cell r="A735" t="str">
            <v>RCN4-1000-1238110</v>
          </cell>
          <cell r="B735" t="str">
            <v>RCN4-1000-1238110 ROMMER Конвектор внутрипольный RCN 120.380.1100 (Решётка роликовая, анодированный алюминий)</v>
          </cell>
          <cell r="C735">
            <v>31298.29</v>
          </cell>
        </row>
        <row r="736">
          <cell r="A736" t="str">
            <v>RCN4-1000-1238120</v>
          </cell>
          <cell r="B736" t="str">
            <v>RCN4-1000-1238120 ROMMER Конвектор внутрипольный RCN 120.380.1200 (Решётка роликовая, анодированный алюминий)</v>
          </cell>
          <cell r="C736">
            <v>33710.379999999997</v>
          </cell>
        </row>
        <row r="737">
          <cell r="A737" t="str">
            <v>RCN4-1000-1238130</v>
          </cell>
          <cell r="B737" t="str">
            <v>RCN4-1000-1238130 ROMMER Конвектор внутрипольный RCN 120.380.1300 (Решётка роликовая, анодированный алюминий)</v>
          </cell>
          <cell r="C737">
            <v>36122.47</v>
          </cell>
        </row>
        <row r="738">
          <cell r="A738" t="str">
            <v>RCN4-1000-1238140</v>
          </cell>
          <cell r="B738" t="str">
            <v>RCN4-1000-1238140 ROMMER Конвектор внутрипольный RCN 120.380.1400 (Решётка роликовая, анодированный алюминий)</v>
          </cell>
          <cell r="C738">
            <v>38534.559999999998</v>
          </cell>
        </row>
        <row r="739">
          <cell r="A739" t="str">
            <v>RCN4-1000-1238150</v>
          </cell>
          <cell r="B739" t="str">
            <v>RCN4-1000-1238150 ROMMER Конвектор внутрипольный RCN 120.380.1500 (Решётка роликовая, анодированный алюминий)</v>
          </cell>
          <cell r="C739">
            <v>40946.65</v>
          </cell>
        </row>
        <row r="740">
          <cell r="A740" t="str">
            <v>RCN4-1000-1238160</v>
          </cell>
          <cell r="B740" t="str">
            <v>RCN4-1000-1238160 ROMMER Конвектор внутрипольный RCN 120.380.1600 (Решётка роликовая, анодированный алюминий)</v>
          </cell>
          <cell r="C740">
            <v>43358.74</v>
          </cell>
        </row>
        <row r="741">
          <cell r="A741" t="str">
            <v>RCN4-1000-1238170</v>
          </cell>
          <cell r="B741" t="str">
            <v>RCN4-1000-1238170 ROMMER Конвектор внутрипольный RCN 120.380.1700 (Решётка роликовая, анодированный алюминий)</v>
          </cell>
          <cell r="C741">
            <v>45770.83</v>
          </cell>
        </row>
        <row r="742">
          <cell r="A742" t="str">
            <v>RCN4-1000-1238180</v>
          </cell>
          <cell r="B742" t="str">
            <v>RCN4-1000-1238180 ROMMER Конвектор внутрипольный RCN 120.380.1800 (Решётка роликовая, анодированный алюминий)</v>
          </cell>
          <cell r="C742">
            <v>48182.92</v>
          </cell>
        </row>
        <row r="743">
          <cell r="A743" t="str">
            <v>RCN4-1000-1238190</v>
          </cell>
          <cell r="B743" t="str">
            <v>RCN4-1000-1238190 ROMMER Конвектор внутрипольный RCN 120.380.1900 (Решётка роликовая, анодированный алюминий)</v>
          </cell>
          <cell r="C743">
            <v>50595</v>
          </cell>
        </row>
        <row r="744">
          <cell r="A744" t="str">
            <v>RCN4-1000-1238200</v>
          </cell>
          <cell r="B744" t="str">
            <v>RCN4-1000-1238200 ROMMER Конвектор внутрипольный RCN 120.380.2000 (Решётка роликовая, анодированный алюминий)</v>
          </cell>
          <cell r="C744">
            <v>53007.09</v>
          </cell>
        </row>
        <row r="745">
          <cell r="A745" t="str">
            <v>RCN4-1000-1238210</v>
          </cell>
          <cell r="B745" t="str">
            <v>RCN4-1000-1238210 ROMMER Конвектор внутрипольный RCN 120.380.2100 (Решётка роликовая, анодированный алюминий)</v>
          </cell>
          <cell r="C745">
            <v>55419.18</v>
          </cell>
        </row>
        <row r="746">
          <cell r="A746" t="str">
            <v>RCN4-1000-1238220</v>
          </cell>
          <cell r="B746" t="str">
            <v>RCN4-1000-1238220 ROMMER Конвектор внутрипольный RCN 120.380.2200 (Решётка роликовая, анодированный алюминий)</v>
          </cell>
          <cell r="C746">
            <v>57831.27</v>
          </cell>
        </row>
        <row r="747">
          <cell r="A747" t="str">
            <v>RCN4-1000-1238230</v>
          </cell>
          <cell r="B747" t="str">
            <v>RCN4-1000-1238230 ROMMER Конвектор внутрипольный RCN 120.380.2300 (Решётка роликовая, анодированный алюминий)</v>
          </cell>
          <cell r="C747">
            <v>60243.360000000001</v>
          </cell>
        </row>
        <row r="748">
          <cell r="A748" t="str">
            <v>RCN4-1000-1238240</v>
          </cell>
          <cell r="B748" t="str">
            <v>RCN4-1000-1238240 ROMMER Конвектор внутрипольный RCN 120.380.2400 (Решётка роликовая, анодированный алюминий)</v>
          </cell>
          <cell r="C748">
            <v>62655.45</v>
          </cell>
        </row>
        <row r="749">
          <cell r="A749" t="str">
            <v>RCN4-1000-1238250</v>
          </cell>
          <cell r="B749" t="str">
            <v>RCN4-1000-1238250 ROMMER Конвектор внутрипольный RCN 120.380.2500 (Решётка роликовая, анодированный алюминий)</v>
          </cell>
          <cell r="C749">
            <v>65067.54</v>
          </cell>
        </row>
        <row r="750">
          <cell r="A750" t="str">
            <v>RCN4-1000-1238260</v>
          </cell>
          <cell r="B750" t="str">
            <v>RCN4-1000-1238260 ROMMER Конвектор внутрипольный RCN 120.380.2600 (Решётка роликовая, анодированный алюминий)</v>
          </cell>
          <cell r="C750">
            <v>67479.63</v>
          </cell>
        </row>
        <row r="751">
          <cell r="A751" t="str">
            <v>RCN4-1000-1238270</v>
          </cell>
          <cell r="B751" t="str">
            <v>RCN4-1000-1238270 ROMMER Конвектор внутрипольный RCN 120.380.2700 (Решётка роликовая, анодированный алюминий)</v>
          </cell>
          <cell r="C751">
            <v>69891.72</v>
          </cell>
        </row>
        <row r="752">
          <cell r="A752" t="str">
            <v>RCN4-1000-1238280</v>
          </cell>
          <cell r="B752" t="str">
            <v>RCN4-1000-1238280 ROMMER Конвектор внутрипольный RCN 120.380.2800 (Решётка роликовая, анодированный алюминий)</v>
          </cell>
          <cell r="C752">
            <v>72303.81</v>
          </cell>
        </row>
        <row r="753">
          <cell r="A753" t="str">
            <v>RCN4-1000-1238290</v>
          </cell>
          <cell r="B753" t="str">
            <v>RCN4-1000-1238290 ROMMER Конвектор внутрипольный RCN 120.380.2900 (Решётка роликовая, анодированный алюминий)</v>
          </cell>
          <cell r="C753">
            <v>74715.899999999994</v>
          </cell>
        </row>
        <row r="754">
          <cell r="A754" t="str">
            <v>RCN4-1000-1238300</v>
          </cell>
          <cell r="B754" t="str">
            <v>RCN4-1000-1238300 ROMMER Конвектор внутрипольный RCN 120.380.3000 (Решётка роликовая, анодированный алюминий)</v>
          </cell>
          <cell r="C754">
            <v>77127.98</v>
          </cell>
        </row>
        <row r="755">
          <cell r="A755" t="str">
            <v>RCN4-1000-1238310</v>
          </cell>
          <cell r="B755" t="str">
            <v>RCN4-1000-1238310 ROMMER Конвектор внутрипольный RCN 120.380.3100 (Решётка роликовая, анодированный алюминий)</v>
          </cell>
          <cell r="C755">
            <v>79540.070000000007</v>
          </cell>
        </row>
        <row r="756">
          <cell r="A756" t="str">
            <v>RCN4-1000-1238320</v>
          </cell>
          <cell r="B756" t="str">
            <v>RCN4-1000-1238320 ROMMER Конвектор внутрипольный RCN 120.380.3200 (Решётка роликовая, анодированный алюминий)</v>
          </cell>
          <cell r="C756">
            <v>81952.160000000003</v>
          </cell>
        </row>
        <row r="757">
          <cell r="A757" t="str">
            <v>RCN4-1000-1238330</v>
          </cell>
          <cell r="B757" t="str">
            <v>RCN4-1000-1238330 ROMMER Конвектор внутрипольный RCN 120.380.3300 (Решётка роликовая, анодированный алюминий)</v>
          </cell>
          <cell r="C757">
            <v>84364.25</v>
          </cell>
        </row>
        <row r="758">
          <cell r="A758" t="str">
            <v>RCN4-1000-1238340</v>
          </cell>
          <cell r="B758" t="str">
            <v>RCN4-1000-1238340 ROMMER Конвектор внутрипольный RCN 120.380.3400 (Решётка роликовая, анодированный алюминий)</v>
          </cell>
          <cell r="C758">
            <v>86776.34</v>
          </cell>
        </row>
        <row r="759">
          <cell r="A759" t="str">
            <v>RCN4-1000-1238350</v>
          </cell>
          <cell r="B759" t="str">
            <v>RCN4-1000-1238350 ROMMER Конвектор внутрипольный RCN 120.380.3500 (Решётка роликовая, анодированный алюминий)</v>
          </cell>
          <cell r="C759">
            <v>89188.43</v>
          </cell>
        </row>
        <row r="760">
          <cell r="A760" t="str">
            <v>RCN4-1000-1238360</v>
          </cell>
          <cell r="B760" t="str">
            <v>RCN4-1000-1238360 ROMMER Конвектор внутрипольный RCN 120.380.3600 (Решётка роликовая, анодированный алюминий)</v>
          </cell>
          <cell r="C760">
            <v>91600.52</v>
          </cell>
        </row>
        <row r="761">
          <cell r="A761" t="str">
            <v>RCN4-1000-1238370</v>
          </cell>
          <cell r="B761" t="str">
            <v>RCN4-1000-1238370 ROMMER Конвектор внутрипольный RCN 120.380.3700 (Решётка роликовая, анодированный алюминий)</v>
          </cell>
          <cell r="C761">
            <v>94012.61</v>
          </cell>
        </row>
        <row r="762">
          <cell r="A762" t="str">
            <v>RCN4-1000-1238380</v>
          </cell>
          <cell r="B762" t="str">
            <v>RCN4-1000-1238380 ROMMER Конвектор внутрипольный RCN 120.380.3800 (Решётка роликовая, анодированный алюминий)</v>
          </cell>
          <cell r="C762">
            <v>96424.7</v>
          </cell>
        </row>
        <row r="763">
          <cell r="A763" t="str">
            <v>RCN4-1000-1238390</v>
          </cell>
          <cell r="B763" t="str">
            <v>RCN4-1000-1238390 ROMMER Конвектор внутрипольный RCN 120.380.3900 (Решётка роликовая, анодированный алюминий)</v>
          </cell>
          <cell r="C763">
            <v>98836.79</v>
          </cell>
        </row>
        <row r="764">
          <cell r="A764" t="str">
            <v>RCN4-1000-1238400</v>
          </cell>
          <cell r="B764" t="str">
            <v>RCN4-1000-1238400 ROMMER Конвектор внутрипольный RCN 120.380.4000 (Решётка роликовая, анодированный алюминий)</v>
          </cell>
          <cell r="C764">
            <v>101248.88</v>
          </cell>
        </row>
        <row r="765">
          <cell r="A765" t="str">
            <v>RCN4-1000-1238410</v>
          </cell>
          <cell r="B765" t="str">
            <v>RCN4-1000-1238410 ROMMER Конвектор внутрипольный RCN 120.380.4100 (Решётка роликовая, анодированный алюминий)</v>
          </cell>
          <cell r="C765">
            <v>103660.96</v>
          </cell>
        </row>
        <row r="766">
          <cell r="A766" t="str">
            <v>RCN4-1000-1238420</v>
          </cell>
          <cell r="B766" t="str">
            <v>RCN4-1000-1238420 ROMMER Конвектор внутрипольный RCN 120.380.4200 (Решётка роликовая, анодированный алюминий)</v>
          </cell>
          <cell r="C766">
            <v>106073.05</v>
          </cell>
        </row>
        <row r="767">
          <cell r="A767" t="str">
            <v>RCN4-1000-1238430</v>
          </cell>
          <cell r="B767" t="str">
            <v>RCN4-1000-1238430 ROMMER Конвектор внутрипольный RCN 120.380.4300 (Решётка роликовая, анодированный алюминий)</v>
          </cell>
          <cell r="C767">
            <v>108485.14</v>
          </cell>
        </row>
        <row r="768">
          <cell r="A768" t="str">
            <v>RCN4-1000-1238440</v>
          </cell>
          <cell r="B768" t="str">
            <v>RCN4-1000-1238440 ROMMER Конвектор внутрипольный RCN 120.380.4400 (Решётка роликовая, анодированный алюминий)</v>
          </cell>
          <cell r="C768">
            <v>110897.23</v>
          </cell>
        </row>
        <row r="769">
          <cell r="A769" t="str">
            <v>RCN4-1000-1238450</v>
          </cell>
          <cell r="B769" t="str">
            <v>RCN4-1000-1238450 ROMMER Конвектор внутрипольный RCN 120.380.4500 (Решётка роликовая, анодированный алюминий)</v>
          </cell>
          <cell r="C769">
            <v>113309.32</v>
          </cell>
        </row>
        <row r="770">
          <cell r="A770" t="str">
            <v>RCN4-1000-1238460</v>
          </cell>
          <cell r="B770" t="str">
            <v>RCN4-1000-1238460 ROMMER Конвектор внутрипольный RCN 120.380.4600 (Решётка роликовая, анодированный алюминий)</v>
          </cell>
          <cell r="C770">
            <v>115721.41</v>
          </cell>
        </row>
        <row r="771">
          <cell r="A771" t="str">
            <v>RCN4-1000-1238470</v>
          </cell>
          <cell r="B771" t="str">
            <v>RCN4-1000-1238470 ROMMER Конвектор внутрипольный RCN 120.380.4700 (Решётка роликовая, анодированный алюминий)</v>
          </cell>
          <cell r="C771">
            <v>118133.5</v>
          </cell>
        </row>
        <row r="772">
          <cell r="A772" t="str">
            <v>RCN4-1000-1238480</v>
          </cell>
          <cell r="B772" t="str">
            <v>RCN4-1000-1238480 ROMMER Конвектор внутрипольный RCN 120.380.4800 (Решётка роликовая, анодированный алюминий)</v>
          </cell>
          <cell r="C772">
            <v>120545.59</v>
          </cell>
        </row>
        <row r="773">
          <cell r="A773" t="str">
            <v>RCN4-1000-1238490</v>
          </cell>
          <cell r="B773" t="str">
            <v>RCN4-1000-1238490 ROMMER Конвектор внутрипольный RCN 120.380.4900 (Решётка роликовая, анодированный алюминий)</v>
          </cell>
          <cell r="C773">
            <v>122957.68</v>
          </cell>
        </row>
        <row r="774">
          <cell r="A774" t="str">
            <v>RCN4-1000-1238500</v>
          </cell>
          <cell r="B774" t="str">
            <v>RCN4-1000-1238500 ROMMER Конвектор внутрипольный RCN 120.380.5000 (Решётка роликовая, анодированный алюминий)</v>
          </cell>
          <cell r="C774">
            <v>125369.77</v>
          </cell>
        </row>
        <row r="775">
          <cell r="A775" t="str">
            <v>RCN4-1000-1438080</v>
          </cell>
          <cell r="B775" t="str">
            <v>RCN4-1000-1438080 ROMMER Конвектор внутрипольный RCN 140.380.800 (Решётка роликовая, анодированный алюминий)</v>
          </cell>
          <cell r="C775">
            <v>37368.46</v>
          </cell>
        </row>
        <row r="776">
          <cell r="A776" t="str">
            <v>RCN4-1000-1438090</v>
          </cell>
          <cell r="B776" t="str">
            <v>RCN4-1000-1438090 ROMMER Конвектор внутрипольный RCN 140.380.900 (Решётка роликовая, анодированный алюминий)</v>
          </cell>
          <cell r="C776">
            <v>40861.15</v>
          </cell>
        </row>
        <row r="777">
          <cell r="A777" t="str">
            <v>RCN4-1000-1438100</v>
          </cell>
          <cell r="B777" t="str">
            <v>RCN4-1000-1438100 ROMMER Конвектор внутрипольный RCN 140.380.1000 (Решётка роликовая, анодированный алюминий)</v>
          </cell>
          <cell r="C777">
            <v>44353.85</v>
          </cell>
        </row>
        <row r="778">
          <cell r="A778" t="str">
            <v>RCN4-1000-1438110</v>
          </cell>
          <cell r="B778" t="str">
            <v>RCN4-1000-1438110 ROMMER Конвектор внутрипольный RCN 140.380.1100 (Решётка роликовая, анодированный алюминий)</v>
          </cell>
          <cell r="C778">
            <v>47846.54</v>
          </cell>
        </row>
        <row r="779">
          <cell r="A779" t="str">
            <v>RCN4-1000-1438120</v>
          </cell>
          <cell r="B779" t="str">
            <v>RCN4-1000-1438120 ROMMER Конвектор внутрипольный RCN 140.380.1200 (Решётка роликовая, анодированный алюминий)</v>
          </cell>
          <cell r="C779">
            <v>51339.23</v>
          </cell>
        </row>
        <row r="780">
          <cell r="A780" t="str">
            <v>RCN4-1000-1438130</v>
          </cell>
          <cell r="B780" t="str">
            <v>RCN4-1000-1438130 ROMMER Конвектор внутрипольный RCN 140.380.1300 (Решётка роликовая, анодированный алюминий)</v>
          </cell>
          <cell r="C780">
            <v>54831.93</v>
          </cell>
        </row>
        <row r="781">
          <cell r="A781" t="str">
            <v>RCN4-1000-1438140</v>
          </cell>
          <cell r="B781" t="str">
            <v>RCN4-1000-1438140 ROMMER Конвектор внутрипольный RCN 140.380.1400 (Решётка роликовая, анодированный алюминий)</v>
          </cell>
          <cell r="C781">
            <v>58324.62</v>
          </cell>
        </row>
        <row r="782">
          <cell r="A782" t="str">
            <v>RCN4-1000-1438150</v>
          </cell>
          <cell r="B782" t="str">
            <v>RCN4-1000-1438150 ROMMER Конвектор внутрипольный RCN 140.380.1500 (Решётка роликовая, анодированный алюминий)</v>
          </cell>
          <cell r="C782">
            <v>61817.32</v>
          </cell>
        </row>
        <row r="783">
          <cell r="A783" t="str">
            <v>RCN4-1000-1438160</v>
          </cell>
          <cell r="B783" t="str">
            <v>RCN4-1000-1438160 ROMMER Конвектор внутрипольный RCN 140.380.1600 (Решётка роликовая, анодированный алюминий)</v>
          </cell>
          <cell r="C783">
            <v>65310.01</v>
          </cell>
        </row>
        <row r="784">
          <cell r="A784" t="str">
            <v>RCN4-1000-1438170</v>
          </cell>
          <cell r="B784" t="str">
            <v>RCN4-1000-1438170 ROMMER Конвектор внутрипольный RCN 140.380.1700 (Решётка роликовая, анодированный алюминий)</v>
          </cell>
          <cell r="C784">
            <v>68802.7</v>
          </cell>
        </row>
        <row r="785">
          <cell r="A785" t="str">
            <v>RCN4-1000-1438180</v>
          </cell>
          <cell r="B785" t="str">
            <v>RCN4-1000-1438180 ROMMER Конвектор внутрипольный RCN 140.380.1800 (Решётка роликовая, анодированный алюминий)</v>
          </cell>
          <cell r="C785">
            <v>72295.399999999994</v>
          </cell>
        </row>
        <row r="786">
          <cell r="A786" t="str">
            <v>RCN4-1000-1438190</v>
          </cell>
          <cell r="B786" t="str">
            <v>RCN4-1000-1438190 ROMMER Конвектор внутрипольный RCN 140.380.1900 (Решётка роликовая, анодированный алюминий)</v>
          </cell>
          <cell r="C786">
            <v>75788.09</v>
          </cell>
        </row>
        <row r="787">
          <cell r="A787" t="str">
            <v>RCN4-1000-1438200</v>
          </cell>
          <cell r="B787" t="str">
            <v>RCN4-1000-1438200 ROMMER Конвектор внутрипольный RCN 140.380.2000 (Решётка роликовая, анодированный алюминий)</v>
          </cell>
          <cell r="C787">
            <v>79280.78</v>
          </cell>
        </row>
        <row r="788">
          <cell r="A788" t="str">
            <v>RCN4-1000-1438210</v>
          </cell>
          <cell r="B788" t="str">
            <v>RCN4-1000-1438210 ROMMER Конвектор внутрипольный RCN 140.380.2100 (Решётка роликовая, анодированный алюминий)</v>
          </cell>
          <cell r="C788">
            <v>82773.48</v>
          </cell>
        </row>
        <row r="789">
          <cell r="A789" t="str">
            <v>RCN4-1000-1438220</v>
          </cell>
          <cell r="B789" t="str">
            <v>RCN4-1000-1438220 ROMMER Конвектор внутрипольный RCN 140.380.2200 (Решётка роликовая, анодированный алюминий)</v>
          </cell>
          <cell r="C789">
            <v>86266.17</v>
          </cell>
        </row>
        <row r="790">
          <cell r="A790" t="str">
            <v>RCN4-1000-1438230</v>
          </cell>
          <cell r="B790" t="str">
            <v>RCN4-1000-1438230 ROMMER Конвектор внутрипольный RCN 140.380.2300 (Решётка роликовая, анодированный алюминий)</v>
          </cell>
          <cell r="C790">
            <v>89758.87</v>
          </cell>
        </row>
        <row r="791">
          <cell r="A791" t="str">
            <v>RCN4-1000-1438240</v>
          </cell>
          <cell r="B791" t="str">
            <v>RCN4-1000-1438240 ROMMER Конвектор внутрипольный RCN 140.380.2400 (Решётка роликовая, анодированный алюминий)</v>
          </cell>
          <cell r="C791">
            <v>93251.56</v>
          </cell>
        </row>
        <row r="792">
          <cell r="A792" t="str">
            <v>RCN4-1000-1438250</v>
          </cell>
          <cell r="B792" t="str">
            <v>RCN4-1000-1438250 ROMMER Конвектор внутрипольный RCN 140.380.2500 (Решётка роликовая, анодированный алюминий)</v>
          </cell>
          <cell r="C792">
            <v>96744.25</v>
          </cell>
        </row>
        <row r="793">
          <cell r="A793" t="str">
            <v>RCN4-1000-1438260</v>
          </cell>
          <cell r="B793" t="str">
            <v>RCN4-1000-1438260 ROMMER Конвектор внутрипольный RCN 140.380.2600 (Решётка роликовая, анодированный алюминий)</v>
          </cell>
          <cell r="C793">
            <v>100236.95</v>
          </cell>
        </row>
        <row r="794">
          <cell r="A794" t="str">
            <v>RCN4-1000-1438270</v>
          </cell>
          <cell r="B794" t="str">
            <v>RCN4-1000-1438270 ROMMER Конвектор внутрипольный RCN 140.380.2700 (Решётка роликовая, анодированный алюминий)</v>
          </cell>
          <cell r="C794">
            <v>103729.64</v>
          </cell>
        </row>
        <row r="795">
          <cell r="A795" t="str">
            <v>RCN4-1000-1438280</v>
          </cell>
          <cell r="B795" t="str">
            <v>RCN4-1000-1438280 ROMMER Конвектор внутрипольный RCN 140.380.2800 (Решётка роликовая, анодированный алюминий)</v>
          </cell>
          <cell r="C795">
            <v>107222.33</v>
          </cell>
        </row>
        <row r="796">
          <cell r="A796" t="str">
            <v>RCN4-1000-1438290</v>
          </cell>
          <cell r="B796" t="str">
            <v>RCN4-1000-1438290 ROMMER Конвектор внутрипольный RCN 140.380.2900 (Решётка роликовая, анодированный алюминий)</v>
          </cell>
          <cell r="C796">
            <v>110715.03</v>
          </cell>
        </row>
        <row r="797">
          <cell r="A797" t="str">
            <v>RCN4-1000-1438300</v>
          </cell>
          <cell r="B797" t="str">
            <v>RCN4-1000-1438300 ROMMER Конвектор внутрипольный RCN 140.380.3000 (Решётка роликовая, анодированный алюминий)</v>
          </cell>
          <cell r="C797">
            <v>114207.72</v>
          </cell>
        </row>
        <row r="798">
          <cell r="A798" t="str">
            <v>RCN4-1000-1438310</v>
          </cell>
          <cell r="B798" t="str">
            <v>RCN4-1000-1438310 ROMMER Конвектор внутрипольный RCN 140.380.3100 (Решётка роликовая, анодированный алюминий)</v>
          </cell>
          <cell r="C798">
            <v>117700.42</v>
          </cell>
        </row>
        <row r="799">
          <cell r="A799" t="str">
            <v>RCN4-1000-1438320</v>
          </cell>
          <cell r="B799" t="str">
            <v>RCN4-1000-1438320 ROMMER Конвектор внутрипольный RCN 140.380.3200 (Решётка роликовая, анодированный алюминий)</v>
          </cell>
          <cell r="C799">
            <v>121193.11</v>
          </cell>
        </row>
        <row r="800">
          <cell r="A800" t="str">
            <v>RCN4-1000-1438330</v>
          </cell>
          <cell r="B800" t="str">
            <v>RCN4-1000-1438330 ROMMER Конвектор внутрипольный RCN 140.380.3300 (Решётка роликовая, анодированный алюминий)</v>
          </cell>
          <cell r="C800">
            <v>124685.8</v>
          </cell>
        </row>
        <row r="801">
          <cell r="A801" t="str">
            <v>RCN4-1000-1438340</v>
          </cell>
          <cell r="B801" t="str">
            <v>RCN4-1000-1438340 ROMMER Конвектор внутрипольный RCN 140.380.3400 (Решётка роликовая, анодированный алюминий)</v>
          </cell>
          <cell r="C801">
            <v>128178.5</v>
          </cell>
        </row>
        <row r="802">
          <cell r="A802" t="str">
            <v>RCN4-1000-1438350</v>
          </cell>
          <cell r="B802" t="str">
            <v>RCN4-1000-1438350 ROMMER Конвектор внутрипольный RCN 140.380.3500 (Решётка роликовая, анодированный алюминий)</v>
          </cell>
          <cell r="C802">
            <v>131671.19</v>
          </cell>
        </row>
        <row r="803">
          <cell r="A803" t="str">
            <v>RCN4-1000-1438360</v>
          </cell>
          <cell r="B803" t="str">
            <v>RCN4-1000-1438360 ROMMER Конвектор внутрипольный RCN 140.380.3600 (Решётка роликовая, анодированный алюминий)</v>
          </cell>
          <cell r="C803">
            <v>135163.88</v>
          </cell>
        </row>
        <row r="804">
          <cell r="A804" t="str">
            <v>RCN4-1000-1438370</v>
          </cell>
          <cell r="B804" t="str">
            <v>RCN4-1000-1438370 ROMMER Конвектор внутрипольный RCN 140.380.3700 (Решётка роликовая, анодированный алюминий)</v>
          </cell>
          <cell r="C804">
            <v>138656.57999999999</v>
          </cell>
        </row>
        <row r="805">
          <cell r="A805" t="str">
            <v>RCN4-1000-1438380</v>
          </cell>
          <cell r="B805" t="str">
            <v>RCN4-1000-1438380 ROMMER Конвектор внутрипольный RCN 140.380.3800 (Решётка роликовая, анодированный алюминий)</v>
          </cell>
          <cell r="C805">
            <v>142149.26999999999</v>
          </cell>
        </row>
        <row r="806">
          <cell r="A806" t="str">
            <v>RCN4-1000-1438390</v>
          </cell>
          <cell r="B806" t="str">
            <v>RCN4-1000-1438390 ROMMER Конвектор внутрипольный RCN 140.380.3900 (Решётка роликовая, анодированный алюминий)</v>
          </cell>
          <cell r="C806">
            <v>145641.97</v>
          </cell>
        </row>
        <row r="807">
          <cell r="A807" t="str">
            <v>RCN4-1000-1438400</v>
          </cell>
          <cell r="B807" t="str">
            <v>RCN4-1000-1438400 ROMMER Конвектор внутрипольный RCN 140.380.4000 (Решётка роликовая, анодированный алюминий)</v>
          </cell>
          <cell r="C807">
            <v>149134.66</v>
          </cell>
        </row>
        <row r="808">
          <cell r="A808" t="str">
            <v>RCN4-1000-1438410</v>
          </cell>
          <cell r="B808" t="str">
            <v>RCN4-1000-1438410 ROMMER Конвектор внутрипольный RCN 140.380.4100 (Решётка роликовая, анодированный алюминий)</v>
          </cell>
          <cell r="C808">
            <v>152627.35</v>
          </cell>
        </row>
        <row r="809">
          <cell r="A809" t="str">
            <v>RCN4-1000-1438420</v>
          </cell>
          <cell r="B809" t="str">
            <v>RCN4-1000-1438420 ROMMER Конвектор внутрипольный RCN 140.380.4200 (Решётка роликовая, анодированный алюминий)</v>
          </cell>
          <cell r="C809">
            <v>156120.04999999999</v>
          </cell>
        </row>
        <row r="810">
          <cell r="A810" t="str">
            <v>RCN4-1000-1438430</v>
          </cell>
          <cell r="B810" t="str">
            <v>RCN4-1000-1438430 ROMMER Конвектор внутрипольный RCN 140.380.4300 (Решётка роликовая, анодированный алюминий)</v>
          </cell>
          <cell r="C810">
            <v>159612.74</v>
          </cell>
        </row>
        <row r="811">
          <cell r="A811" t="str">
            <v>RCN4-1000-1438440</v>
          </cell>
          <cell r="B811" t="str">
            <v>RCN4-1000-1438440 ROMMER Конвектор внутрипольный RCN 140.380.4400 (Решётка роликовая, анодированный алюминий)</v>
          </cell>
          <cell r="C811">
            <v>163105.43</v>
          </cell>
        </row>
        <row r="812">
          <cell r="A812" t="str">
            <v>RCN4-1000-1438450</v>
          </cell>
          <cell r="B812" t="str">
            <v>RCN4-1000-1438450 ROMMER Конвектор внутрипольный RCN 140.380.4500 (Решётка роликовая, анодированный алюминий)</v>
          </cell>
          <cell r="C812">
            <v>166598.13</v>
          </cell>
        </row>
        <row r="813">
          <cell r="A813" t="str">
            <v>RCN4-1000-1438460</v>
          </cell>
          <cell r="B813" t="str">
            <v>RCN4-1000-1438460 ROMMER Конвектор внутрипольный RCN 140.380.4600 (Решётка роликовая, анодированный алюминий)</v>
          </cell>
          <cell r="C813">
            <v>170090.82</v>
          </cell>
        </row>
        <row r="814">
          <cell r="A814" t="str">
            <v>RCN4-1000-1438470</v>
          </cell>
          <cell r="B814" t="str">
            <v>RCN4-1000-1438470 ROMMER Конвектор внутрипольный RCN 140.380.4700 (Решётка роликовая, анодированный алюминий)</v>
          </cell>
          <cell r="C814">
            <v>173583.52</v>
          </cell>
        </row>
        <row r="815">
          <cell r="A815" t="str">
            <v>RCN4-1000-1438480</v>
          </cell>
          <cell r="B815" t="str">
            <v>RCN4-1000-1438480 ROMMER Конвектор внутрипольный RCN 140.380.4800 (Решётка роликовая, анодированный алюминий)</v>
          </cell>
          <cell r="C815">
            <v>177076.21</v>
          </cell>
        </row>
        <row r="816">
          <cell r="A816" t="str">
            <v>RCN4-1000-1438490</v>
          </cell>
          <cell r="B816" t="str">
            <v>RCN4-1000-1438490 ROMMER Конвектор внутрипольный RCN 140.380.4900 (Решётка роликовая, анодированный алюминий)</v>
          </cell>
          <cell r="C816">
            <v>180568.9</v>
          </cell>
        </row>
        <row r="817">
          <cell r="A817" t="str">
            <v>RCN4-1000-1438500</v>
          </cell>
          <cell r="B817" t="str">
            <v>RCN4-1000-1438500 ROMMER Конвектор внутрипольный RCN 140.380.5000 (Решётка роликовая, анодированный алюминий)</v>
          </cell>
          <cell r="C817">
            <v>184061.6</v>
          </cell>
        </row>
        <row r="818">
          <cell r="A818" t="str">
            <v>RCN4-1000-1938080</v>
          </cell>
          <cell r="B818" t="str">
            <v>RCN4-1000-1938080 ROMMER Конвектор внутрипольный RCN 190.380.800 (Решётка роликовая, анодированный алюминий)</v>
          </cell>
          <cell r="C818">
            <v>38266.86</v>
          </cell>
        </row>
        <row r="819">
          <cell r="A819" t="str">
            <v>RCN4-1000-1938090</v>
          </cell>
          <cell r="B819" t="str">
            <v>RCN4-1000-1938090 ROMMER Конвектор внутрипольный RCN 190.380.900 (Решётка роликовая, анодированный алюминий)</v>
          </cell>
          <cell r="C819">
            <v>41849.25</v>
          </cell>
        </row>
        <row r="820">
          <cell r="A820" t="str">
            <v>RCN4-1000-1938100</v>
          </cell>
          <cell r="B820" t="str">
            <v>RCN4-1000-1938100 ROMMER Конвектор внутрипольный RCN 190.380.1000 (Решётка роликовая, анодированный алюминий)</v>
          </cell>
          <cell r="C820">
            <v>45431.65</v>
          </cell>
        </row>
        <row r="821">
          <cell r="A821" t="str">
            <v>RCN4-1000-1938110</v>
          </cell>
          <cell r="B821" t="str">
            <v>RCN4-1000-1938110 ROMMER Конвектор внутрипольный RCN 190.380.1100 (Решётка роликовая, анодированный алюминий)</v>
          </cell>
          <cell r="C821">
            <v>49014.04</v>
          </cell>
        </row>
        <row r="822">
          <cell r="A822" t="str">
            <v>RCN4-1000-1938120</v>
          </cell>
          <cell r="B822" t="str">
            <v>RCN4-1000-1938120 ROMMER Конвектор внутрипольный RCN 190.380.1200 (Решётка роликовая, анодированный алюминий)</v>
          </cell>
          <cell r="C822">
            <v>52596.44</v>
          </cell>
        </row>
        <row r="823">
          <cell r="A823" t="str">
            <v>RCN4-1000-1938130</v>
          </cell>
          <cell r="B823" t="str">
            <v>RCN4-1000-1938130 ROMMER Конвектор внутрипольный RCN 190.380.1300 (Решётка роликовая, анодированный алюминий)</v>
          </cell>
          <cell r="C823">
            <v>56178.83</v>
          </cell>
        </row>
        <row r="824">
          <cell r="A824" t="str">
            <v>RCN4-1000-1938140</v>
          </cell>
          <cell r="B824" t="str">
            <v>RCN4-1000-1938140 ROMMER Конвектор внутрипольный RCN 190.380.1400 (Решётка роликовая, анодированный алюминий)</v>
          </cell>
          <cell r="C824">
            <v>59761.22</v>
          </cell>
        </row>
        <row r="825">
          <cell r="A825" t="str">
            <v>RCN4-1000-1938150</v>
          </cell>
          <cell r="B825" t="str">
            <v>RCN4-1000-1938150 ROMMER Конвектор внутрипольный RCN 190.380.1500 (Решётка роликовая, анодированный алюминий)</v>
          </cell>
          <cell r="C825">
            <v>63343.62</v>
          </cell>
        </row>
        <row r="826">
          <cell r="A826" t="str">
            <v>RCN4-1000-1938160</v>
          </cell>
          <cell r="B826" t="str">
            <v>RCN4-1000-1938160 ROMMER Конвектор внутрипольный RCN 190.380.1600 (Решётка роликовая, анодированный алюминий)</v>
          </cell>
          <cell r="C826">
            <v>66926.009999999995</v>
          </cell>
        </row>
        <row r="827">
          <cell r="A827" t="str">
            <v>RCN4-1000-1938170</v>
          </cell>
          <cell r="B827" t="str">
            <v>RCN4-1000-1938170 ROMMER Конвектор внутрипольный RCN 190.380.1700 (Решётка роликовая, анодированный алюминий)</v>
          </cell>
          <cell r="C827">
            <v>70508.399999999994</v>
          </cell>
        </row>
        <row r="828">
          <cell r="A828" t="str">
            <v>RCN4-1000-1938180</v>
          </cell>
          <cell r="B828" t="str">
            <v>RCN4-1000-1938180 ROMMER Конвектор внутрипольный RCN 190.380.1800 (Решётка роликовая, анодированный алюминий)</v>
          </cell>
          <cell r="C828">
            <v>74090.8</v>
          </cell>
        </row>
        <row r="829">
          <cell r="A829" t="str">
            <v>RCN4-1000-1938190</v>
          </cell>
          <cell r="B829" t="str">
            <v>RCN4-1000-1938190 ROMMER Конвектор внутрипольный RCN 190.380.1900 (Решётка роликовая, анодированный алюминий)</v>
          </cell>
          <cell r="C829">
            <v>77673.19</v>
          </cell>
        </row>
        <row r="830">
          <cell r="A830" t="str">
            <v>RCN4-1000-1938200</v>
          </cell>
          <cell r="B830" t="str">
            <v>RCN4-1000-1938200 ROMMER Конвектор внутрипольный RCN 190.380.2000 (Решётка роликовая, анодированный алюминий)</v>
          </cell>
          <cell r="C830">
            <v>81255.59</v>
          </cell>
        </row>
        <row r="831">
          <cell r="A831" t="str">
            <v>RCN4-1000-1938210</v>
          </cell>
          <cell r="B831" t="str">
            <v>RCN4-1000-1938210 ROMMER Конвектор внутрипольный RCN 190.380.2100 (Решётка роликовая, анодированный алюминий)</v>
          </cell>
          <cell r="C831">
            <v>84837.98</v>
          </cell>
        </row>
        <row r="832">
          <cell r="A832" t="str">
            <v>RCN4-1000-1938220</v>
          </cell>
          <cell r="B832" t="str">
            <v>RCN4-1000-1938220 ROMMER Конвектор внутрипольный RCN 190.380.2200 (Решётка роликовая, анодированный алюминий)</v>
          </cell>
          <cell r="C832">
            <v>88420.37</v>
          </cell>
        </row>
        <row r="833">
          <cell r="A833" t="str">
            <v>RCN4-1000-1938230</v>
          </cell>
          <cell r="B833" t="str">
            <v>RCN4-1000-1938230 ROMMER Конвектор внутрипольный RCN 190.380.2300 (Решётка роликовая, анодированный алюминий)</v>
          </cell>
          <cell r="C833">
            <v>92002.77</v>
          </cell>
        </row>
        <row r="834">
          <cell r="A834" t="str">
            <v>RCN4-1000-1938240</v>
          </cell>
          <cell r="B834" t="str">
            <v>RCN4-1000-1938240 ROMMER Конвектор внутрипольный RCN 190.380.2400 (Решётка роликовая, анодированный алюминий)</v>
          </cell>
          <cell r="C834">
            <v>95585.16</v>
          </cell>
        </row>
        <row r="835">
          <cell r="A835" t="str">
            <v>RCN4-1000-1938250</v>
          </cell>
          <cell r="B835" t="str">
            <v>RCN4-1000-1938250 ROMMER Конвектор внутрипольный RCN 190.380.2500 (Решётка роликовая, анодированный алюминий)</v>
          </cell>
          <cell r="C835">
            <v>99167.55</v>
          </cell>
        </row>
        <row r="836">
          <cell r="A836" t="str">
            <v>RCN4-1000-1938260</v>
          </cell>
          <cell r="B836" t="str">
            <v>RCN4-1000-1938260 ROMMER Конвектор внутрипольный RCN 190.380.2600 (Решётка роликовая, анодированный алюминий)</v>
          </cell>
          <cell r="C836">
            <v>102749.95</v>
          </cell>
        </row>
        <row r="837">
          <cell r="A837" t="str">
            <v>RCN4-1000-1938270</v>
          </cell>
          <cell r="B837" t="str">
            <v>RCN4-1000-1938270 ROMMER Конвектор внутрипольный RCN 190.380.2700 (Решётка роликовая, анодированный алюминий)</v>
          </cell>
          <cell r="C837">
            <v>106332.34</v>
          </cell>
        </row>
        <row r="838">
          <cell r="A838" t="str">
            <v>RCN4-1000-1938280</v>
          </cell>
          <cell r="B838" t="str">
            <v>RCN4-1000-1938280 ROMMER Конвектор внутрипольный RCN 190.380.2800 (Решётка роликовая, анодированный алюминий)</v>
          </cell>
          <cell r="C838">
            <v>109914.74</v>
          </cell>
        </row>
        <row r="839">
          <cell r="A839" t="str">
            <v>RCN4-1000-1938290</v>
          </cell>
          <cell r="B839" t="str">
            <v>RCN4-1000-1938290 ROMMER Конвектор внутрипольный RCN 190.380.2900 (Решётка роликовая, анодированный алюминий)</v>
          </cell>
          <cell r="C839">
            <v>113497.13</v>
          </cell>
        </row>
        <row r="840">
          <cell r="A840" t="str">
            <v>RCN4-1000-1938300</v>
          </cell>
          <cell r="B840" t="str">
            <v>RCN4-1000-1938300 ROMMER Конвектор внутрипольный RCN 190.380.3000 (Решётка роликовая, анодированный алюминий)</v>
          </cell>
          <cell r="C840">
            <v>117079.52</v>
          </cell>
        </row>
        <row r="841">
          <cell r="A841" t="str">
            <v>RCN4-1000-1938310</v>
          </cell>
          <cell r="B841" t="str">
            <v>RCN4-1000-1938310 ROMMER Конвектор внутрипольный RCN 190.380.3100 (Решётка роликовая, анодированный алюминий)</v>
          </cell>
          <cell r="C841">
            <v>120661.92</v>
          </cell>
        </row>
        <row r="842">
          <cell r="A842" t="str">
            <v>RCN4-1000-1938320</v>
          </cell>
          <cell r="B842" t="str">
            <v>RCN4-1000-1938320 ROMMER Конвектор внутрипольный RCN 190.380.3200 (Решётка роликовая, анодированный алюминий)</v>
          </cell>
          <cell r="C842">
            <v>124244.31</v>
          </cell>
        </row>
        <row r="843">
          <cell r="A843" t="str">
            <v>RCN4-1000-1938330</v>
          </cell>
          <cell r="B843" t="str">
            <v>RCN4-1000-1938330 ROMMER Конвектор внутрипольный RCN 190.380.3300 (Решётка роликовая, анодированный алюминий)</v>
          </cell>
          <cell r="C843">
            <v>127826.7</v>
          </cell>
        </row>
        <row r="844">
          <cell r="A844" t="str">
            <v>RCN4-1000-1938340</v>
          </cell>
          <cell r="B844" t="str">
            <v>RCN4-1000-1938340 ROMMER Конвектор внутрипольный RCN 190.380.3400 (Решётка роликовая, анодированный алюминий)</v>
          </cell>
          <cell r="C844">
            <v>131409.1</v>
          </cell>
        </row>
        <row r="845">
          <cell r="A845" t="str">
            <v>RCN4-1000-1938350</v>
          </cell>
          <cell r="B845" t="str">
            <v>RCN4-1000-1938350 ROMMER Конвектор внутрипольный RCN 190.380.3500 (Решётка роликовая, анодированный алюминий)</v>
          </cell>
          <cell r="C845">
            <v>134991.49</v>
          </cell>
        </row>
        <row r="846">
          <cell r="A846" t="str">
            <v>RCN4-1000-1938360</v>
          </cell>
          <cell r="B846" t="str">
            <v>RCN4-1000-1938360 ROMMER Конвектор внутрипольный RCN 190.380.3600 (Решётка роликовая, анодированный алюминий)</v>
          </cell>
          <cell r="C846">
            <v>138573.89000000001</v>
          </cell>
        </row>
        <row r="847">
          <cell r="A847" t="str">
            <v>RCN4-1000-1938370</v>
          </cell>
          <cell r="B847" t="str">
            <v>RCN4-1000-1938370 ROMMER Конвектор внутрипольный RCN 190.380.3700 (Решётка роликовая, анодированный алюминий)</v>
          </cell>
          <cell r="C847">
            <v>142156.28</v>
          </cell>
        </row>
        <row r="848">
          <cell r="A848" t="str">
            <v>RCN4-1000-1938380</v>
          </cell>
          <cell r="B848" t="str">
            <v>RCN4-1000-1938380 ROMMER Конвектор внутрипольный RCN 190.380.3800 (Решётка роликовая, анодированный алюминий)</v>
          </cell>
          <cell r="C848">
            <v>145738.67000000001</v>
          </cell>
        </row>
        <row r="849">
          <cell r="A849" t="str">
            <v>RCN4-1000-1938390</v>
          </cell>
          <cell r="B849" t="str">
            <v>RCN4-1000-1938390 ROMMER Конвектор внутрипольный RCN 190.380.3900 (Решётка роликовая, анодированный алюминий)</v>
          </cell>
          <cell r="C849">
            <v>149321.07</v>
          </cell>
        </row>
        <row r="850">
          <cell r="A850" t="str">
            <v>RCN4-1000-1938400</v>
          </cell>
          <cell r="B850" t="str">
            <v>RCN4-1000-1938400 ROMMER Конвектор внутрипольный RCN 190.380.4000 (Решётка роликовая, анодированный алюминий)</v>
          </cell>
          <cell r="C850">
            <v>152903.46</v>
          </cell>
        </row>
        <row r="851">
          <cell r="A851" t="str">
            <v>RCN4-1000-1938410</v>
          </cell>
          <cell r="B851" t="str">
            <v>RCN4-1000-1938410 ROMMER Конвектор внутрипольный RCN 190.380.4100 (Решётка роликовая, анодированный алюминий)</v>
          </cell>
          <cell r="C851">
            <v>156485.85</v>
          </cell>
        </row>
        <row r="852">
          <cell r="A852" t="str">
            <v>RCN4-1000-1938420</v>
          </cell>
          <cell r="B852" t="str">
            <v>RCN4-1000-1938420 ROMMER Конвектор внутрипольный RCN 190.380.4200 (Решётка роликовая, анодированный алюминий)</v>
          </cell>
          <cell r="C852">
            <v>160068.25</v>
          </cell>
        </row>
        <row r="853">
          <cell r="A853" t="str">
            <v>RCN4-1000-1938430</v>
          </cell>
          <cell r="B853" t="str">
            <v>RCN4-1000-1938430 ROMMER Конвектор внутрипольный RCN 190.380.4300 (Решётка роликовая, анодированный алюминий)</v>
          </cell>
          <cell r="C853">
            <v>163650.64000000001</v>
          </cell>
        </row>
        <row r="854">
          <cell r="A854" t="str">
            <v>RCN4-1000-1938440</v>
          </cell>
          <cell r="B854" t="str">
            <v>RCN4-1000-1938440 ROMMER Конвектор внутрипольный RCN 190.380.4400 (Решётка роликовая, анодированный алюминий)</v>
          </cell>
          <cell r="C854">
            <v>167233.04</v>
          </cell>
        </row>
        <row r="855">
          <cell r="A855" t="str">
            <v>RCN4-1000-1938450</v>
          </cell>
          <cell r="B855" t="str">
            <v>RCN4-1000-1938450 ROMMER Конвектор внутрипольный RCN 190.380.4500 (Решётка роликовая, анодированный алюминий)</v>
          </cell>
          <cell r="C855">
            <v>170815.43</v>
          </cell>
        </row>
        <row r="856">
          <cell r="A856" t="str">
            <v>RCN4-1000-1938460</v>
          </cell>
          <cell r="B856" t="str">
            <v>RCN4-1000-1938460 ROMMER Конвектор внутрипольный RCN 190.380.4600 (Решётка роликовая, анодированный алюминий)</v>
          </cell>
          <cell r="C856">
            <v>174397.82</v>
          </cell>
        </row>
        <row r="857">
          <cell r="A857" t="str">
            <v>RCN4-1000-1938470</v>
          </cell>
          <cell r="B857" t="str">
            <v>RCN4-1000-1938470 ROMMER Конвектор внутрипольный RCN 190.380.4700 (Решётка роликовая, анодированный алюминий)</v>
          </cell>
          <cell r="C857">
            <v>177980.22</v>
          </cell>
        </row>
        <row r="858">
          <cell r="A858" t="str">
            <v>RCN4-1000-1938480</v>
          </cell>
          <cell r="B858" t="str">
            <v>RCN4-1000-1938480 ROMMER Конвектор внутрипольный RCN 190.380.4800 (Решётка роликовая, анодированный алюминий)</v>
          </cell>
          <cell r="C858">
            <v>181562.61</v>
          </cell>
        </row>
        <row r="859">
          <cell r="A859" t="str">
            <v>RCN4-1000-1938490</v>
          </cell>
          <cell r="B859" t="str">
            <v>RCN4-1000-1938490 ROMMER Конвектор внутрипольный RCN 190.380.4900 (Решётка роликовая, анодированный алюминий)</v>
          </cell>
          <cell r="C859">
            <v>185145</v>
          </cell>
        </row>
        <row r="860">
          <cell r="A860" t="str">
            <v>RCN4-1000-1938500</v>
          </cell>
          <cell r="B860" t="str">
            <v>RCN4-1000-1938500 ROMMER Конвектор внутрипольный RCN 190.380.5000 (Решётка роликовая, анодированный алюминий)</v>
          </cell>
          <cell r="C860">
            <v>188727.4</v>
          </cell>
        </row>
      </sheetData>
    </sheetDataSet>
  </externalBook>
</externalLink>
</file>

<file path=xl/tables/table1.xml><?xml version="1.0" encoding="utf-8"?>
<table xmlns="http://schemas.openxmlformats.org/spreadsheetml/2006/main" id="4" name="Таблица2" displayName="Таблица2" ref="E24:K56" totalsRowShown="0" headerRowDxfId="34" dataDxfId="32" headerRowBorderDxfId="33" tableBorderDxfId="31" totalsRowBorderDxfId="30">
  <autoFilter ref="E24:K56"/>
  <tableColumns count="7">
    <tableColumn id="1" name="Артикул" dataDxfId="29"/>
    <tableColumn id="2" name="Наименование" dataDxfId="28"/>
    <tableColumn id="3" name="Ду, мм" dataDxfId="27"/>
    <tableColumn id="4" name="Kvs, м3/ч" dataDxfId="26"/>
    <tableColumn id="5" name="Маркировка типа привода - ОБЯЗАТЕЛЬНАЯ ОПЦИЯ" dataDxfId="25"/>
    <tableColumn id="6" name="Цена КЛАПАН с НДС , руб" dataDxfId="24" dataCellStyle="Денежный"/>
    <tableColumn id="7" name="Цена Привод с НДС , руб" dataDxfId="23" dataCellStyle="Денежный"/>
  </tableColumns>
  <tableStyleInfo name="TableStyleLight15" showFirstColumn="0" showLastColumn="0" showRowStripes="1" showColumnStripes="0"/>
</table>
</file>

<file path=xl/tables/table2.xml><?xml version="1.0" encoding="utf-8"?>
<table xmlns="http://schemas.openxmlformats.org/spreadsheetml/2006/main" id="5" name="Таблица3" displayName="Таблица3" ref="E5:J21" totalsRowShown="0" headerRowDxfId="22" dataDxfId="20" headerRowBorderDxfId="21" tableBorderDxfId="19" totalsRowBorderDxfId="18">
  <autoFilter ref="E5:J21"/>
  <tableColumns count="6">
    <tableColumn id="1" name="Артикул" dataDxfId="17"/>
    <tableColumn id="2" name="Наименование" dataDxfId="16"/>
    <tableColumn id="3" name="Ду, мм" dataDxfId="15"/>
    <tableColumn id="4" name="Kvs, м3/ч" dataDxfId="14"/>
    <tableColumn id="5" name="Исполнение диапазона настройки регулятора, бар (МПа)" dataDxfId="13"/>
    <tableColumn id="7" name="Цена с НДС, руб" dataDxfId="12" dataCellStyle="Денежный"/>
  </tableColumns>
  <tableStyleInfo name="TableStyleLight15" showFirstColumn="0" showLastColumn="0" showRowStripes="1" showColumnStripes="0"/>
</table>
</file>

<file path=xl/tables/table3.xml><?xml version="1.0" encoding="utf-8"?>
<table xmlns="http://schemas.openxmlformats.org/spreadsheetml/2006/main" id="6" name="Таблица4" displayName="Таблица4" ref="E59:K79" totalsRowShown="0" headerRowDxfId="11" dataDxfId="9" headerRowBorderDxfId="10" tableBorderDxfId="8" totalsRowBorderDxfId="7">
  <autoFilter ref="E59:K79"/>
  <tableColumns count="7">
    <tableColumn id="1" name="Артикул" dataDxfId="6"/>
    <tableColumn id="2" name="Наименование" dataDxfId="5"/>
    <tableColumn id="3" name="Ду, мм" dataDxfId="4"/>
    <tableColumn id="4" name="Kvs, м3/ч" dataDxfId="3"/>
    <tableColumn id="5" name="Маркировка типа привода - ОБЯЗАТЕЛЬНАЯ ОПЦИЯ" dataDxfId="2"/>
    <tableColumn id="6" name="Цена КЛАПАН с НДС , руб" dataDxfId="1" dataCellStyle="Денежный"/>
    <tableColumn id="7" name="Цена Привод с НДС , руб" dataDxfId="0" dataCellStyle="Денежный"/>
  </tableColumns>
  <tableStyleInfo name="TableStyleLight15" showFirstColumn="0" showLastColumn="0" showRowStripes="1" showColumnStripes="0"/>
</table>
</file>

<file path=xl/theme/theme1.xml><?xml version="1.0" encoding="utf-8"?>
<a:theme xmlns:a="http://schemas.openxmlformats.org/drawingml/2006/main" name="Тема Office">
  <a:themeElements>
    <a:clrScheme name="Стандартная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5B9BD5"/>
      </a:accent1>
      <a:accent2>
        <a:srgbClr val="ED7D31"/>
      </a:accent2>
      <a:accent3>
        <a:srgbClr val="A5A5A5"/>
      </a:accent3>
      <a:accent4>
        <a:srgbClr val="FFC000"/>
      </a:accent4>
      <a:accent5>
        <a:srgbClr val="4472C4"/>
      </a:accent5>
      <a:accent6>
        <a:srgbClr val="70AD47"/>
      </a:accent6>
      <a:hlink>
        <a:srgbClr val="0563C1"/>
      </a:hlink>
      <a:folHlink>
        <a:srgbClr val="954F72"/>
      </a:folHlink>
    </a:clrScheme>
    <a:fontScheme name="Стандартная">
      <a:majorFont>
        <a:latin typeface="Calibri Light" panose="020F0302020204030204"/>
        <a:ea typeface=""/>
        <a:cs typeface=""/>
        <a:font script="Jpan" typeface="游ゴシック Light"/>
        <a:font script="Hang" typeface="맑은 고딕"/>
        <a:font script="Hans" typeface="等线 Light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 panose="020F0502020204030204"/>
        <a:ea typeface=""/>
        <a:cs typeface=""/>
        <a:font script="Jpan" typeface="游ゴシック"/>
        <a:font script="Hang" typeface="맑은 고딕"/>
        <a:font script="Hans" typeface="等线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Стандартная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  <a:extraClrSchemeLst/>
  <a:extLst>
    <a:ext uri="{05A4C25C-085E-4340-85A3-A5531E510DB2}">
      <thm15:themeFamily xmlns:thm15="http://schemas.microsoft.com/office/thememl/2012/main" name="Office Theme" id="{62F939B6-93AF-4DB8-9C6B-D6C7DFDC589F}" vid="{4A3C46E8-61CC-4603-A589-7422A47A8E4A}"/>
    </a:ext>
  </a:extLst>
</a:theme>
</file>

<file path=xl/worksheets/_rels/sheet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.xml"/><Relationship Id="rId1" Type="http://schemas.openxmlformats.org/officeDocument/2006/relationships/printerSettings" Target="../printerSettings/printerSettings1.bin"/></Relationships>
</file>

<file path=xl/worksheets/_rels/sheet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.xml"/><Relationship Id="rId1" Type="http://schemas.openxmlformats.org/officeDocument/2006/relationships/printerSettings" Target="../printerSettings/printerSettings2.bin"/></Relationships>
</file>

<file path=xl/worksheets/_rels/sheet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.xml"/><Relationship Id="rId1" Type="http://schemas.openxmlformats.org/officeDocument/2006/relationships/printerSettings" Target="../printerSettings/printerSettings3.bin"/></Relationships>
</file>

<file path=xl/worksheets/_rels/sheet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4.xml"/><Relationship Id="rId1" Type="http://schemas.openxmlformats.org/officeDocument/2006/relationships/printerSettings" Target="../printerSettings/printerSettings4.bin"/></Relationships>
</file>

<file path=xl/worksheets/_rels/sheet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5.xml"/><Relationship Id="rId1" Type="http://schemas.openxmlformats.org/officeDocument/2006/relationships/printerSettings" Target="../printerSettings/printerSettings5.bin"/></Relationships>
</file>

<file path=xl/worksheets/_rels/sheet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6.xml"/><Relationship Id="rId1" Type="http://schemas.openxmlformats.org/officeDocument/2006/relationships/printerSettings" Target="../printerSettings/printerSettings6.bin"/></Relationships>
</file>

<file path=xl/worksheets/_rels/sheet7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7.xml"/><Relationship Id="rId1" Type="http://schemas.openxmlformats.org/officeDocument/2006/relationships/printerSettings" Target="../printerSettings/printerSettings7.bin"/></Relationships>
</file>

<file path=xl/worksheets/_rels/sheet8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8.xml"/><Relationship Id="rId1" Type="http://schemas.openxmlformats.org/officeDocument/2006/relationships/printerSettings" Target="../printerSettings/printerSettings8.bin"/></Relationships>
</file>

<file path=xl/worksheets/_rels/sheet9.xml.rels><?xml version="1.0" encoding="UTF-8" standalone="yes"?>
<Relationships xmlns="http://schemas.openxmlformats.org/package/2006/relationships"><Relationship Id="rId3" Type="http://schemas.openxmlformats.org/officeDocument/2006/relationships/table" Target="../tables/table1.xml"/><Relationship Id="rId2" Type="http://schemas.openxmlformats.org/officeDocument/2006/relationships/drawing" Target="../drawings/drawing9.xml"/><Relationship Id="rId1" Type="http://schemas.openxmlformats.org/officeDocument/2006/relationships/printerSettings" Target="../printerSettings/printerSettings9.bin"/><Relationship Id="rId5" Type="http://schemas.openxmlformats.org/officeDocument/2006/relationships/table" Target="../tables/table3.xml"/><Relationship Id="rId4" Type="http://schemas.openxmlformats.org/officeDocument/2006/relationships/table" Target="../tables/table2.xml"/></Relationships>
</file>

<file path=xl/worksheets/_rels/sheet10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1.vml"/><Relationship Id="rId2" Type="http://schemas.openxmlformats.org/officeDocument/2006/relationships/drawing" Target="../drawings/drawing10.xml"/><Relationship Id="rId1" Type="http://schemas.openxmlformats.org/officeDocument/2006/relationships/printerSettings" Target="../printerSettings/printerSettings10.bin"/><Relationship Id="rId5" Type="http://schemas.openxmlformats.org/officeDocument/2006/relationships/image" Target="../media/image12.emf"/><Relationship Id="rId4" Type="http://schemas.openxmlformats.org/officeDocument/2006/relationships/package" Target="../embeddings/_________Microsoft_Word.docx"/></Relationships>
</file>

<file path=xl/worksheets/_rels/sheet1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1.xml"/><Relationship Id="rId1" Type="http://schemas.openxmlformats.org/officeDocument/2006/relationships/printerSettings" Target="../printerSettings/printerSettings11.bin"/></Relationships>
</file>

<file path=xl/worksheets/_rels/sheet1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2.xml"/><Relationship Id="rId1" Type="http://schemas.openxmlformats.org/officeDocument/2006/relationships/printerSettings" Target="../printerSettings/printerSettings12.bin"/></Relationships>
</file>

<file path=xl/worksheets/_rels/sheet1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3.xml"/><Relationship Id="rId1" Type="http://schemas.openxmlformats.org/officeDocument/2006/relationships/printerSettings" Target="../printerSettings/printerSettings13.bin"/></Relationships>
</file>

<file path=xl/worksheets/_rels/sheet14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4.xml"/></Relationships>
</file>

<file path=xl/worksheets/_rels/sheet1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5.xml"/><Relationship Id="rId1" Type="http://schemas.openxmlformats.org/officeDocument/2006/relationships/printerSettings" Target="../printerSettings/printerSettings14.bin"/></Relationships>
</file>

<file path=xl/worksheets/_rels/sheet1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6.xml"/><Relationship Id="rId1" Type="http://schemas.openxmlformats.org/officeDocument/2006/relationships/printerSettings" Target="../printerSettings/printerSettings15.bin"/></Relationships>
</file>

<file path=xl/worksheets/_rels/sheet17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7.xml"/><Relationship Id="rId1" Type="http://schemas.openxmlformats.org/officeDocument/2006/relationships/printerSettings" Target="../printerSettings/printerSettings16.bin"/></Relationships>
</file>

<file path=xl/worksheets/_rels/sheet18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8.xml"/><Relationship Id="rId1" Type="http://schemas.openxmlformats.org/officeDocument/2006/relationships/printerSettings" Target="../printerSettings/printerSettings17.bin"/></Relationships>
</file>

<file path=xl/worksheets/_rels/sheet19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9.xml"/><Relationship Id="rId1" Type="http://schemas.openxmlformats.org/officeDocument/2006/relationships/printerSettings" Target="../printerSettings/printerSettings18.bin"/></Relationships>
</file>

<file path=xl/worksheets/_rels/sheet20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0.xml"/><Relationship Id="rId1" Type="http://schemas.openxmlformats.org/officeDocument/2006/relationships/printerSettings" Target="../printerSettings/printerSettings19.bin"/></Relationships>
</file>

<file path=xl/worksheets/_rels/sheet2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1.xml"/><Relationship Id="rId1" Type="http://schemas.openxmlformats.org/officeDocument/2006/relationships/printerSettings" Target="../printerSettings/printerSettings20.bin"/></Relationships>
</file>

<file path=xl/worksheets/_rels/sheet2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2.xml"/><Relationship Id="rId1" Type="http://schemas.openxmlformats.org/officeDocument/2006/relationships/printerSettings" Target="../printerSettings/printerSettings21.bin"/></Relationships>
</file>

<file path=xl/worksheets/_rels/sheet2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3.xml"/><Relationship Id="rId1" Type="http://schemas.openxmlformats.org/officeDocument/2006/relationships/printerSettings" Target="../printerSettings/printerSettings22.bin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>
    <pageSetUpPr fitToPage="1"/>
  </sheetPr>
  <dimension ref="A1:G111"/>
  <sheetViews>
    <sheetView tabSelected="1" zoomScaleNormal="100" workbookViewId="0">
      <selection activeCell="A12" sqref="A12:D12"/>
    </sheetView>
  </sheetViews>
  <sheetFormatPr defaultRowHeight="15" x14ac:dyDescent="0.25"/>
  <cols>
    <col min="1" max="1" width="20.28515625" customWidth="1"/>
    <col min="2" max="2" width="26.140625" bestFit="1" customWidth="1"/>
    <col min="3" max="3" width="88.28515625" style="140" customWidth="1"/>
    <col min="4" max="4" width="16.28515625" style="142" customWidth="1"/>
    <col min="6" max="6" width="9.28515625" hidden="1" customWidth="1"/>
  </cols>
  <sheetData>
    <row r="1" spans="1:5" x14ac:dyDescent="0.25">
      <c r="A1" s="141" t="s">
        <v>1408</v>
      </c>
    </row>
    <row r="2" spans="1:5" x14ac:dyDescent="0.25">
      <c r="C2" s="143"/>
      <c r="D2" s="144"/>
    </row>
    <row r="3" spans="1:5" x14ac:dyDescent="0.25">
      <c r="C3" s="143"/>
      <c r="D3" s="144"/>
    </row>
    <row r="4" spans="1:5" x14ac:dyDescent="0.25">
      <c r="C4" s="143"/>
      <c r="D4" s="144"/>
    </row>
    <row r="5" spans="1:5" x14ac:dyDescent="0.25">
      <c r="C5" s="143"/>
      <c r="D5" s="144"/>
    </row>
    <row r="6" spans="1:5" x14ac:dyDescent="0.25">
      <c r="C6" s="143"/>
      <c r="D6" s="144"/>
    </row>
    <row r="7" spans="1:5" x14ac:dyDescent="0.25">
      <c r="C7" s="143"/>
      <c r="D7" s="144"/>
    </row>
    <row r="8" spans="1:5" x14ac:dyDescent="0.25">
      <c r="C8" s="143"/>
      <c r="D8" s="144"/>
    </row>
    <row r="9" spans="1:5" x14ac:dyDescent="0.25">
      <c r="C9" s="143"/>
      <c r="D9" s="144"/>
    </row>
    <row r="10" spans="1:5" x14ac:dyDescent="0.25">
      <c r="C10" s="143"/>
      <c r="D10" s="144"/>
    </row>
    <row r="11" spans="1:5" x14ac:dyDescent="0.25">
      <c r="C11" s="143"/>
      <c r="D11" s="144"/>
    </row>
    <row r="12" spans="1:5" ht="15.75" x14ac:dyDescent="0.25">
      <c r="A12" s="540" t="s">
        <v>1409</v>
      </c>
      <c r="B12" s="540"/>
      <c r="C12" s="540"/>
      <c r="D12" s="540"/>
    </row>
    <row r="13" spans="1:5" ht="15.75" x14ac:dyDescent="0.25">
      <c r="A13" s="540" t="s">
        <v>1419</v>
      </c>
      <c r="B13" s="540"/>
      <c r="C13" s="540"/>
      <c r="D13" s="540"/>
    </row>
    <row r="14" spans="1:5" x14ac:dyDescent="0.25">
      <c r="C14" s="143"/>
      <c r="D14" s="144"/>
    </row>
    <row r="15" spans="1:5" x14ac:dyDescent="0.25">
      <c r="A15" s="145"/>
      <c r="B15" s="145"/>
      <c r="C15" s="144"/>
      <c r="D15" s="144"/>
      <c r="E15" s="146"/>
    </row>
    <row r="16" spans="1:5" ht="15" customHeight="1" x14ac:dyDescent="0.25">
      <c r="A16" s="541" t="s">
        <v>1419</v>
      </c>
      <c r="B16" s="490" t="s">
        <v>1411</v>
      </c>
      <c r="C16" s="387" t="s">
        <v>1412</v>
      </c>
      <c r="D16" s="381" t="s">
        <v>1410</v>
      </c>
      <c r="E16" s="140"/>
    </row>
    <row r="17" spans="1:7" x14ac:dyDescent="0.25">
      <c r="A17" s="542"/>
      <c r="B17" s="490" t="s">
        <v>1413</v>
      </c>
      <c r="C17" s="388" t="s">
        <v>1414</v>
      </c>
      <c r="D17" s="383" t="s">
        <v>1410</v>
      </c>
      <c r="E17" s="140"/>
    </row>
    <row r="18" spans="1:7" ht="15" customHeight="1" x14ac:dyDescent="0.25">
      <c r="A18" s="542"/>
      <c r="B18" s="490" t="s">
        <v>1415</v>
      </c>
      <c r="C18" s="386" t="s">
        <v>1416</v>
      </c>
      <c r="D18" s="384" t="s">
        <v>1410</v>
      </c>
      <c r="E18" s="140"/>
    </row>
    <row r="19" spans="1:7" x14ac:dyDescent="0.25">
      <c r="A19" s="542"/>
      <c r="B19" s="490" t="s">
        <v>1417</v>
      </c>
      <c r="C19" s="388" t="s">
        <v>1108</v>
      </c>
      <c r="D19" s="383" t="s">
        <v>1410</v>
      </c>
      <c r="E19" s="140"/>
    </row>
    <row r="20" spans="1:7" x14ac:dyDescent="0.25">
      <c r="A20" s="542"/>
      <c r="B20" s="490" t="s">
        <v>1418</v>
      </c>
      <c r="C20" s="387" t="s">
        <v>1109</v>
      </c>
      <c r="D20" s="384" t="s">
        <v>1410</v>
      </c>
      <c r="E20" s="140"/>
    </row>
    <row r="21" spans="1:7" x14ac:dyDescent="0.25">
      <c r="A21" s="542"/>
      <c r="B21" s="490" t="s">
        <v>1473</v>
      </c>
      <c r="C21" s="388" t="s">
        <v>1474</v>
      </c>
      <c r="D21" s="382" t="s">
        <v>1410</v>
      </c>
      <c r="E21" s="140"/>
    </row>
    <row r="22" spans="1:7" ht="15" customHeight="1" x14ac:dyDescent="0.25">
      <c r="A22" s="542"/>
      <c r="B22" s="491" t="s">
        <v>1256</v>
      </c>
      <c r="C22" s="387" t="s">
        <v>1256</v>
      </c>
      <c r="D22" s="380" t="s">
        <v>1410</v>
      </c>
      <c r="E22" s="140"/>
    </row>
    <row r="23" spans="1:7" ht="15" customHeight="1" x14ac:dyDescent="0.25">
      <c r="A23" s="542"/>
      <c r="B23" s="491" t="s">
        <v>3049</v>
      </c>
      <c r="C23" s="388" t="s">
        <v>3050</v>
      </c>
      <c r="D23" s="383" t="s">
        <v>1410</v>
      </c>
      <c r="E23" s="140"/>
    </row>
    <row r="24" spans="1:7" ht="15" customHeight="1" x14ac:dyDescent="0.25">
      <c r="A24" s="542"/>
      <c r="B24" s="491" t="s">
        <v>1773</v>
      </c>
      <c r="C24" s="387" t="s">
        <v>1774</v>
      </c>
      <c r="D24" s="381" t="s">
        <v>1410</v>
      </c>
      <c r="E24" s="140"/>
    </row>
    <row r="25" spans="1:7" ht="15" customHeight="1" x14ac:dyDescent="0.25">
      <c r="A25" s="542"/>
      <c r="B25" s="491" t="s">
        <v>1528</v>
      </c>
      <c r="C25" s="388" t="s">
        <v>1529</v>
      </c>
      <c r="D25" s="382" t="s">
        <v>1410</v>
      </c>
      <c r="E25" s="140"/>
    </row>
    <row r="26" spans="1:7" x14ac:dyDescent="0.25">
      <c r="A26" s="542"/>
      <c r="B26" s="491" t="s">
        <v>3221</v>
      </c>
      <c r="C26" s="500" t="s">
        <v>3222</v>
      </c>
      <c r="D26" s="500" t="s">
        <v>1410</v>
      </c>
      <c r="E26" s="140"/>
    </row>
    <row r="27" spans="1:7" x14ac:dyDescent="0.25">
      <c r="A27" s="542"/>
      <c r="B27" s="491" t="s">
        <v>1504</v>
      </c>
      <c r="C27" s="388" t="s">
        <v>1505</v>
      </c>
      <c r="D27" s="382" t="s">
        <v>1410</v>
      </c>
    </row>
    <row r="28" spans="1:7" x14ac:dyDescent="0.25">
      <c r="A28" s="542"/>
      <c r="B28" s="491" t="s">
        <v>2704</v>
      </c>
      <c r="C28" s="387" t="s">
        <v>2705</v>
      </c>
      <c r="D28" s="381" t="s">
        <v>1410</v>
      </c>
    </row>
    <row r="29" spans="1:7" x14ac:dyDescent="0.25">
      <c r="A29" s="542"/>
      <c r="B29" s="491" t="s">
        <v>1660</v>
      </c>
      <c r="C29" s="388" t="s">
        <v>1659</v>
      </c>
      <c r="D29" s="382" t="s">
        <v>1410</v>
      </c>
    </row>
    <row r="30" spans="1:7" x14ac:dyDescent="0.25">
      <c r="A30" s="542"/>
      <c r="B30" s="491" t="s">
        <v>1660</v>
      </c>
      <c r="C30" s="500" t="s">
        <v>1661</v>
      </c>
      <c r="D30" s="500" t="s">
        <v>1410</v>
      </c>
    </row>
    <row r="31" spans="1:7" x14ac:dyDescent="0.25">
      <c r="A31" s="542"/>
      <c r="B31" s="491" t="s">
        <v>2534</v>
      </c>
      <c r="C31" s="388" t="s">
        <v>2535</v>
      </c>
      <c r="D31" s="383" t="s">
        <v>1410</v>
      </c>
      <c r="E31" s="140"/>
      <c r="F31" s="140"/>
      <c r="G31" s="140"/>
    </row>
    <row r="32" spans="1:7" x14ac:dyDescent="0.25">
      <c r="A32" s="542"/>
      <c r="B32" s="491" t="s">
        <v>2700</v>
      </c>
      <c r="C32" s="387" t="s">
        <v>2701</v>
      </c>
      <c r="D32" s="381" t="s">
        <v>1410</v>
      </c>
    </row>
    <row r="33" spans="1:4" x14ac:dyDescent="0.25">
      <c r="A33" s="542"/>
      <c r="B33" s="490" t="s">
        <v>2702</v>
      </c>
      <c r="C33" s="388" t="s">
        <v>2703</v>
      </c>
      <c r="D33" s="383" t="s">
        <v>1410</v>
      </c>
    </row>
    <row r="34" spans="1:4" s="140" customFormat="1" x14ac:dyDescent="0.25">
      <c r="A34" s="542"/>
      <c r="B34" s="491" t="s">
        <v>2826</v>
      </c>
      <c r="C34" s="386" t="s">
        <v>2827</v>
      </c>
      <c r="D34" s="381" t="s">
        <v>1410</v>
      </c>
    </row>
    <row r="35" spans="1:4" x14ac:dyDescent="0.25">
      <c r="A35" s="542"/>
      <c r="B35" s="491" t="s">
        <v>2826</v>
      </c>
      <c r="C35" s="385" t="s">
        <v>3014</v>
      </c>
      <c r="D35" s="383" t="s">
        <v>1410</v>
      </c>
    </row>
    <row r="36" spans="1:4" s="140" customFormat="1" x14ac:dyDescent="0.25">
      <c r="A36" s="542"/>
      <c r="B36" s="491" t="s">
        <v>2826</v>
      </c>
      <c r="C36" s="386" t="s">
        <v>3015</v>
      </c>
      <c r="D36" s="381" t="s">
        <v>1410</v>
      </c>
    </row>
    <row r="37" spans="1:4" x14ac:dyDescent="0.25">
      <c r="A37" s="492"/>
      <c r="B37" s="491" t="s">
        <v>3282</v>
      </c>
      <c r="C37" s="385" t="s">
        <v>3361</v>
      </c>
      <c r="D37" s="383" t="s">
        <v>1410</v>
      </c>
    </row>
    <row r="95" spans="1:7" x14ac:dyDescent="0.25">
      <c r="A95" s="172"/>
      <c r="B95" s="172"/>
      <c r="C95" s="172"/>
      <c r="D95" s="173"/>
      <c r="E95" s="172"/>
      <c r="F95" s="172"/>
      <c r="G95" s="172"/>
    </row>
    <row r="96" spans="1:7" x14ac:dyDescent="0.25">
      <c r="A96" s="172"/>
      <c r="B96" s="172"/>
      <c r="C96" s="172"/>
      <c r="D96" s="173"/>
      <c r="E96" s="172"/>
      <c r="F96" s="172"/>
      <c r="G96" s="172"/>
    </row>
    <row r="97" spans="1:7" x14ac:dyDescent="0.25">
      <c r="A97" s="172"/>
      <c r="B97" s="172"/>
      <c r="C97" s="172"/>
      <c r="D97" s="173"/>
      <c r="E97" s="172"/>
      <c r="F97" s="172"/>
      <c r="G97" s="172"/>
    </row>
    <row r="98" spans="1:7" x14ac:dyDescent="0.25">
      <c r="A98" s="172"/>
      <c r="B98" s="172"/>
      <c r="C98" s="172"/>
      <c r="D98" s="173"/>
      <c r="E98" s="172"/>
      <c r="F98" s="172"/>
      <c r="G98" s="172"/>
    </row>
    <row r="99" spans="1:7" x14ac:dyDescent="0.25">
      <c r="A99" s="172"/>
      <c r="B99" s="172"/>
      <c r="C99" s="172"/>
      <c r="D99" s="173"/>
      <c r="E99" s="172"/>
      <c r="F99" s="172"/>
      <c r="G99" s="172"/>
    </row>
    <row r="100" spans="1:7" x14ac:dyDescent="0.25">
      <c r="A100" s="172"/>
      <c r="B100" s="172"/>
      <c r="C100" s="172"/>
      <c r="D100" s="173"/>
      <c r="E100" s="172"/>
      <c r="F100" s="172"/>
      <c r="G100" s="172"/>
    </row>
    <row r="101" spans="1:7" x14ac:dyDescent="0.25">
      <c r="A101" s="172"/>
      <c r="B101" s="172"/>
      <c r="C101" s="172"/>
      <c r="D101" s="173"/>
      <c r="E101" s="172"/>
      <c r="F101" s="172"/>
      <c r="G101" s="172"/>
    </row>
    <row r="102" spans="1:7" x14ac:dyDescent="0.25">
      <c r="A102" s="172"/>
      <c r="B102" s="172"/>
      <c r="C102" s="172"/>
      <c r="D102" s="173"/>
      <c r="E102" s="172"/>
      <c r="F102" s="172"/>
      <c r="G102" s="172"/>
    </row>
    <row r="103" spans="1:7" x14ac:dyDescent="0.25">
      <c r="A103" s="172"/>
      <c r="B103" s="172"/>
      <c r="C103" s="172"/>
      <c r="D103" s="173"/>
      <c r="E103" s="172"/>
      <c r="F103" s="172"/>
      <c r="G103" s="172"/>
    </row>
    <row r="104" spans="1:7" x14ac:dyDescent="0.25">
      <c r="A104" s="172"/>
      <c r="B104" s="172"/>
      <c r="C104" s="172"/>
      <c r="D104" s="173"/>
      <c r="E104" s="172"/>
      <c r="F104" s="172"/>
      <c r="G104" s="172"/>
    </row>
    <row r="105" spans="1:7" x14ac:dyDescent="0.25">
      <c r="A105" s="172"/>
      <c r="B105" s="172"/>
      <c r="C105" s="172"/>
      <c r="D105" s="173"/>
      <c r="E105" s="172"/>
      <c r="F105" s="172"/>
      <c r="G105" s="172"/>
    </row>
    <row r="106" spans="1:7" x14ac:dyDescent="0.25">
      <c r="A106" s="172"/>
      <c r="B106" s="172"/>
      <c r="C106" s="172"/>
      <c r="D106" s="173"/>
      <c r="E106" s="172"/>
      <c r="F106" s="172"/>
      <c r="G106" s="172"/>
    </row>
    <row r="107" spans="1:7" x14ac:dyDescent="0.25">
      <c r="A107" s="172"/>
      <c r="B107" s="172"/>
      <c r="C107" s="172"/>
      <c r="D107" s="173"/>
      <c r="E107" s="172"/>
      <c r="F107" s="172"/>
      <c r="G107" s="172"/>
    </row>
    <row r="108" spans="1:7" x14ac:dyDescent="0.25">
      <c r="A108" s="172"/>
      <c r="B108" s="172"/>
      <c r="C108" s="172"/>
      <c r="D108" s="173"/>
      <c r="E108" s="172"/>
      <c r="F108" s="172"/>
      <c r="G108" s="172"/>
    </row>
    <row r="109" spans="1:7" x14ac:dyDescent="0.25">
      <c r="A109" s="172"/>
      <c r="B109" s="172"/>
      <c r="C109" s="172"/>
      <c r="D109" s="173"/>
      <c r="E109" s="172"/>
      <c r="F109" s="172"/>
      <c r="G109" s="172"/>
    </row>
    <row r="110" spans="1:7" x14ac:dyDescent="0.25">
      <c r="A110" s="172"/>
      <c r="B110" s="172"/>
      <c r="C110" s="172"/>
      <c r="D110" s="173"/>
      <c r="E110" s="172"/>
      <c r="F110" s="172"/>
      <c r="G110" s="172"/>
    </row>
    <row r="111" spans="1:7" x14ac:dyDescent="0.25">
      <c r="A111" s="172"/>
      <c r="B111" s="172"/>
      <c r="C111" s="172"/>
      <c r="D111" s="173"/>
      <c r="E111" s="172"/>
      <c r="F111" s="172"/>
      <c r="G111" s="172"/>
    </row>
  </sheetData>
  <mergeCells count="3">
    <mergeCell ref="A12:D12"/>
    <mergeCell ref="A13:D13"/>
    <mergeCell ref="A16:A36"/>
  </mergeCells>
  <hyperlinks>
    <hyperlink ref="D22" location="'Фланцы и Крепёж'!A1" display="в каталог &gt;&gt;&gt;"/>
    <hyperlink ref="C22" display="Фланцы и Крепёж"/>
    <hyperlink ref="B22" display="Фланцы и Крепёж"/>
    <hyperlink ref="D19" location="TECOFI!A1" display="в каталог &gt;&gt;&gt;"/>
    <hyperlink ref="C19" display="Арматура Tecofi (Франция)"/>
    <hyperlink ref="B19" display="TECOFI"/>
    <hyperlink ref="D18" location="BROEN!A1" display="в каталог &gt;&gt;&gt;"/>
    <hyperlink ref="C18" display="Цельносварные шаровые краны Ballomax / Балансировочные клапаны Ballorex (Дания / Россия)"/>
    <hyperlink ref="B18" display="BROEN"/>
    <hyperlink ref="D17" location="ALSO!A1" display="в каталог &gt;&gt;&gt;"/>
    <hyperlink ref="C17" display="Цельносварные шаровые краны ALSO (Россия)"/>
    <hyperlink ref="B17" display="ALSO"/>
    <hyperlink ref="D16" location="Cimberio!A1" display="в каталог &gt;&gt;&gt;"/>
    <hyperlink ref="C16" display="Трубопроводная арматура Cimberio (Италия)"/>
    <hyperlink ref="D20" location="FAF!A1" display="в каталог &gt;&gt;&gt;"/>
    <hyperlink ref="D21" location="'Эффективный Инжиниринг'!A1" display="в каталог &gt;&gt;&gt;"/>
    <hyperlink ref="C23" display="Фланцы и Крепёж"/>
    <hyperlink ref="D26" location="Vanjord!A1" display="в каталог &gt;&gt;&gt;"/>
    <hyperlink ref="D27" location="Wilo!A1" display="в каталог &gt;&gt;&gt;"/>
    <hyperlink ref="D25" location="Duyar!A1" display="в каталог &gt;&gt;&gt;"/>
    <hyperlink ref="D29" location="'Электро приводы Архимед'!A1" display="в каталог &gt;&gt;&gt;"/>
    <hyperlink ref="D30" location="'Пневмоприводы Архимед'!A1" display="в каталог &gt;&gt;&gt;"/>
    <hyperlink ref="D31" location="РАШВОРК!A1" display="в каталог &gt;&gt;&gt;"/>
    <hyperlink ref="D32" location="'Китай Арматура'!A1" display="в каталог &gt;&gt;&gt;"/>
    <hyperlink ref="D33" location="'БЭФ-Урал'!A1" display="в каталог &gt;&gt;&gt;"/>
    <hyperlink ref="D28" location="Istratex!A1" display="в каталог &gt;&gt;&gt;"/>
    <hyperlink ref="D34" location="'КПСР - 3-х ходовые'!Область_печати" display="в каталог &gt;&gt;&gt;"/>
    <hyperlink ref="D35" location="'КПСР - 2х ходовые'!Область_печати" display="в каталог &gt;&gt;&gt;"/>
    <hyperlink ref="D36" location="'КПСР - РПД'!Область_печати" display="в каталог &gt;&gt;&gt;"/>
    <hyperlink ref="D23" location="'Арматура Теплосила'!A1" display="в каталог &gt;&gt;&gt;"/>
    <hyperlink ref="D24" location="'Теплосила - Опросный лист'!A1" display="в каталог &gt;&gt;&gt;"/>
    <hyperlink ref="D37" location="'Баки NEMA'!A1" display="в каталог &gt;&gt;&gt;"/>
  </hyperlinks>
  <pageMargins left="0.7" right="0.7" top="0.75" bottom="0.75" header="0.3" footer="0.3"/>
  <pageSetup paperSize="9" scale="77" fitToHeight="0" orientation="landscape" r:id="rId1"/>
  <drawing r:id="rId2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G117"/>
  <sheetViews>
    <sheetView zoomScale="85" zoomScaleNormal="85" workbookViewId="0">
      <selection activeCell="I105" sqref="I105"/>
    </sheetView>
  </sheetViews>
  <sheetFormatPr defaultColWidth="9.140625" defaultRowHeight="15" x14ac:dyDescent="0.25"/>
  <cols>
    <col min="1" max="1" width="26.7109375" bestFit="1" customWidth="1"/>
    <col min="2" max="2" width="56.28515625" customWidth="1"/>
    <col min="4" max="4" width="13.7109375" style="28" bestFit="1" customWidth="1"/>
    <col min="5" max="5" width="11.7109375" customWidth="1"/>
  </cols>
  <sheetData>
    <row r="1" spans="1:5" x14ac:dyDescent="0.25">
      <c r="A1" s="553" t="s">
        <v>0</v>
      </c>
      <c r="B1" s="554"/>
      <c r="C1" s="554"/>
      <c r="D1" s="554"/>
      <c r="E1" s="554"/>
    </row>
    <row r="2" spans="1:5" x14ac:dyDescent="0.25">
      <c r="A2" s="1" t="s">
        <v>1</v>
      </c>
      <c r="B2" s="1"/>
      <c r="C2" s="1"/>
      <c r="D2" s="2"/>
      <c r="E2" s="1"/>
    </row>
    <row r="3" spans="1:5" x14ac:dyDescent="0.25">
      <c r="A3" s="1"/>
      <c r="B3" s="1"/>
      <c r="C3" s="1"/>
      <c r="D3" s="2"/>
      <c r="E3" s="1"/>
    </row>
    <row r="4" spans="1:5" x14ac:dyDescent="0.25">
      <c r="A4" s="3" t="s">
        <v>2</v>
      </c>
      <c r="B4" s="4"/>
      <c r="C4" s="5"/>
      <c r="D4" s="6"/>
      <c r="E4" s="5"/>
    </row>
    <row r="5" spans="1:5" x14ac:dyDescent="0.25">
      <c r="A5" s="7" t="s">
        <v>3</v>
      </c>
      <c r="B5" s="7"/>
      <c r="C5" s="7"/>
      <c r="D5" s="8"/>
      <c r="E5" s="7"/>
    </row>
    <row r="6" spans="1:5" ht="75" x14ac:dyDescent="0.25">
      <c r="A6" s="9" t="s">
        <v>4</v>
      </c>
      <c r="B6" s="10" t="s">
        <v>5</v>
      </c>
      <c r="C6" s="9" t="s">
        <v>6</v>
      </c>
      <c r="D6" s="11" t="s">
        <v>7</v>
      </c>
      <c r="E6" s="12" t="s">
        <v>8</v>
      </c>
    </row>
    <row r="7" spans="1:5" x14ac:dyDescent="0.25">
      <c r="A7" s="13" t="s">
        <v>9</v>
      </c>
      <c r="B7" s="543" t="s">
        <v>10</v>
      </c>
      <c r="C7" s="14" t="s">
        <v>11</v>
      </c>
      <c r="D7" s="15">
        <v>252.27932638564607</v>
      </c>
      <c r="E7" s="16">
        <f>D7-D7*$B$5/100</f>
        <v>252.27932638564607</v>
      </c>
    </row>
    <row r="8" spans="1:5" x14ac:dyDescent="0.25">
      <c r="A8" s="13" t="s">
        <v>12</v>
      </c>
      <c r="B8" s="543"/>
      <c r="C8" s="14" t="s">
        <v>13</v>
      </c>
      <c r="D8" s="15">
        <v>255.17908875789485</v>
      </c>
      <c r="E8" s="16">
        <f t="shared" ref="E8:E77" si="0">D8-D8*$B$5/100</f>
        <v>255.17908875789485</v>
      </c>
    </row>
    <row r="9" spans="1:5" x14ac:dyDescent="0.25">
      <c r="A9" s="13" t="s">
        <v>14</v>
      </c>
      <c r="B9" s="543"/>
      <c r="C9" s="14" t="s">
        <v>15</v>
      </c>
      <c r="D9" s="15">
        <v>266.77813824689014</v>
      </c>
      <c r="E9" s="16">
        <f t="shared" si="0"/>
        <v>266.77813824689014</v>
      </c>
    </row>
    <row r="10" spans="1:5" x14ac:dyDescent="0.25">
      <c r="A10" s="13" t="s">
        <v>16</v>
      </c>
      <c r="B10" s="543"/>
      <c r="C10" s="14" t="s">
        <v>17</v>
      </c>
      <c r="D10" s="15">
        <v>318.97386094736851</v>
      </c>
      <c r="E10" s="16">
        <f t="shared" si="0"/>
        <v>318.97386094736851</v>
      </c>
    </row>
    <row r="11" spans="1:5" x14ac:dyDescent="0.25">
      <c r="A11" s="13" t="s">
        <v>18</v>
      </c>
      <c r="B11" s="543" t="s">
        <v>10</v>
      </c>
      <c r="C11" s="14" t="s">
        <v>17</v>
      </c>
      <c r="D11" s="15">
        <v>466.31978138149248</v>
      </c>
      <c r="E11" s="16">
        <f t="shared" si="0"/>
        <v>466.31978138149248</v>
      </c>
    </row>
    <row r="12" spans="1:5" x14ac:dyDescent="0.25">
      <c r="A12" s="13" t="s">
        <v>19</v>
      </c>
      <c r="B12" s="543"/>
      <c r="C12" s="17" t="s">
        <v>20</v>
      </c>
      <c r="D12" s="15">
        <v>851.98616216734729</v>
      </c>
      <c r="E12" s="16">
        <f t="shared" si="0"/>
        <v>851.98616216734729</v>
      </c>
    </row>
    <row r="13" spans="1:5" x14ac:dyDescent="0.25">
      <c r="A13" s="13" t="s">
        <v>21</v>
      </c>
      <c r="B13" s="543"/>
      <c r="C13" s="17" t="s">
        <v>22</v>
      </c>
      <c r="D13" s="15">
        <v>894.82723706407057</v>
      </c>
      <c r="E13" s="16">
        <f t="shared" si="0"/>
        <v>894.82723706407057</v>
      </c>
    </row>
    <row r="14" spans="1:5" x14ac:dyDescent="0.25">
      <c r="A14" s="13" t="s">
        <v>23</v>
      </c>
      <c r="B14" s="543" t="s">
        <v>24</v>
      </c>
      <c r="C14" s="14" t="s">
        <v>11</v>
      </c>
      <c r="D14" s="15">
        <v>48.393391518711525</v>
      </c>
      <c r="E14" s="16">
        <f t="shared" si="0"/>
        <v>48.393391518711525</v>
      </c>
    </row>
    <row r="15" spans="1:5" x14ac:dyDescent="0.25">
      <c r="A15" s="13" t="s">
        <v>25</v>
      </c>
      <c r="B15" s="543"/>
      <c r="C15" s="14" t="s">
        <v>13</v>
      </c>
      <c r="D15" s="15">
        <v>63.550947030815749</v>
      </c>
      <c r="E15" s="16">
        <f t="shared" si="0"/>
        <v>63.550947030815749</v>
      </c>
    </row>
    <row r="16" spans="1:5" x14ac:dyDescent="0.25">
      <c r="A16" s="13" t="s">
        <v>26</v>
      </c>
      <c r="B16" s="543"/>
      <c r="C16" s="14" t="s">
        <v>15</v>
      </c>
      <c r="D16" s="15">
        <v>87.571392144681937</v>
      </c>
      <c r="E16" s="16">
        <f t="shared" si="0"/>
        <v>87.571392144681937</v>
      </c>
    </row>
    <row r="17" spans="1:5" x14ac:dyDescent="0.25">
      <c r="A17" s="13" t="s">
        <v>27</v>
      </c>
      <c r="B17" s="543"/>
      <c r="C17" s="14" t="s">
        <v>17</v>
      </c>
      <c r="D17" s="15">
        <v>130.83492508973137</v>
      </c>
      <c r="E17" s="16">
        <f t="shared" si="0"/>
        <v>130.83492508973137</v>
      </c>
    </row>
    <row r="18" spans="1:5" x14ac:dyDescent="0.25">
      <c r="A18" s="13" t="s">
        <v>28</v>
      </c>
      <c r="B18" s="543"/>
      <c r="C18" s="17" t="s">
        <v>20</v>
      </c>
      <c r="D18" s="15">
        <v>174.08528041642637</v>
      </c>
      <c r="E18" s="16">
        <f t="shared" si="0"/>
        <v>174.08528041642637</v>
      </c>
    </row>
    <row r="19" spans="1:5" x14ac:dyDescent="0.25">
      <c r="A19" s="13" t="s">
        <v>29</v>
      </c>
      <c r="B19" s="543"/>
      <c r="C19" s="17" t="s">
        <v>22</v>
      </c>
      <c r="D19" s="15">
        <v>257.72880103305482</v>
      </c>
      <c r="E19" s="16">
        <f t="shared" si="0"/>
        <v>257.72880103305482</v>
      </c>
    </row>
    <row r="20" spans="1:5" x14ac:dyDescent="0.25">
      <c r="A20" s="13" t="s">
        <v>30</v>
      </c>
      <c r="B20" s="543" t="s">
        <v>31</v>
      </c>
      <c r="C20" s="14" t="s">
        <v>11</v>
      </c>
      <c r="D20" s="15">
        <v>75.75483351463528</v>
      </c>
      <c r="E20" s="16">
        <f t="shared" si="0"/>
        <v>75.75483351463528</v>
      </c>
    </row>
    <row r="21" spans="1:5" x14ac:dyDescent="0.25">
      <c r="A21" s="13" t="s">
        <v>32</v>
      </c>
      <c r="B21" s="543"/>
      <c r="C21" s="14" t="s">
        <v>13</v>
      </c>
      <c r="D21" s="15">
        <v>91.123230920409299</v>
      </c>
      <c r="E21" s="16">
        <f t="shared" si="0"/>
        <v>91.123230920409299</v>
      </c>
    </row>
    <row r="22" spans="1:5" x14ac:dyDescent="0.25">
      <c r="A22" s="13" t="s">
        <v>33</v>
      </c>
      <c r="B22" s="543"/>
      <c r="C22" s="14" t="s">
        <v>15</v>
      </c>
      <c r="D22" s="15">
        <v>102.19243033807288</v>
      </c>
      <c r="E22" s="16">
        <f t="shared" si="0"/>
        <v>102.19243033807288</v>
      </c>
    </row>
    <row r="23" spans="1:5" x14ac:dyDescent="0.25">
      <c r="A23" s="13" t="s">
        <v>34</v>
      </c>
      <c r="B23" s="543"/>
      <c r="C23" s="14" t="s">
        <v>17</v>
      </c>
      <c r="D23" s="15">
        <v>136.14126962349658</v>
      </c>
      <c r="E23" s="16">
        <f t="shared" si="0"/>
        <v>136.14126962349658</v>
      </c>
    </row>
    <row r="24" spans="1:5" x14ac:dyDescent="0.25">
      <c r="A24" s="13" t="s">
        <v>35</v>
      </c>
      <c r="B24" s="543"/>
      <c r="C24" s="17" t="s">
        <v>20</v>
      </c>
      <c r="D24" s="15">
        <v>199.34442165560256</v>
      </c>
      <c r="E24" s="16">
        <f t="shared" si="0"/>
        <v>199.34442165560256</v>
      </c>
    </row>
    <row r="25" spans="1:5" x14ac:dyDescent="0.25">
      <c r="A25" s="13" t="s">
        <v>36</v>
      </c>
      <c r="B25" s="543"/>
      <c r="C25" s="17" t="s">
        <v>22</v>
      </c>
      <c r="D25" s="15">
        <v>283.45057080231436</v>
      </c>
      <c r="E25" s="16">
        <f t="shared" si="0"/>
        <v>283.45057080231436</v>
      </c>
    </row>
    <row r="26" spans="1:5" x14ac:dyDescent="0.25">
      <c r="A26" s="13" t="s">
        <v>37</v>
      </c>
      <c r="B26" s="544" t="s">
        <v>38</v>
      </c>
      <c r="C26" s="14" t="s">
        <v>11</v>
      </c>
      <c r="D26" s="15">
        <v>213.0569822389258</v>
      </c>
      <c r="E26" s="16">
        <f t="shared" si="0"/>
        <v>213.0569822389258</v>
      </c>
    </row>
    <row r="27" spans="1:5" x14ac:dyDescent="0.25">
      <c r="A27" s="13" t="s">
        <v>39</v>
      </c>
      <c r="B27" s="545"/>
      <c r="C27" s="14" t="s">
        <v>13</v>
      </c>
      <c r="D27" s="15">
        <v>216.07906709337868</v>
      </c>
      <c r="E27" s="16">
        <f t="shared" si="0"/>
        <v>216.07906709337868</v>
      </c>
    </row>
    <row r="28" spans="1:5" x14ac:dyDescent="0.25">
      <c r="A28" s="13" t="s">
        <v>40</v>
      </c>
      <c r="B28" s="545"/>
      <c r="C28" s="14" t="s">
        <v>15</v>
      </c>
      <c r="D28" s="15">
        <v>279.54284903688847</v>
      </c>
      <c r="E28" s="16">
        <f t="shared" si="0"/>
        <v>279.54284903688847</v>
      </c>
    </row>
    <row r="29" spans="1:5" x14ac:dyDescent="0.25">
      <c r="A29" s="13" t="s">
        <v>41</v>
      </c>
      <c r="B29" s="545"/>
      <c r="C29" s="14" t="s">
        <v>17</v>
      </c>
      <c r="D29" s="15">
        <v>338.37679698337666</v>
      </c>
      <c r="E29" s="16">
        <f t="shared" si="0"/>
        <v>338.37679698337666</v>
      </c>
    </row>
    <row r="30" spans="1:5" x14ac:dyDescent="0.25">
      <c r="A30" s="13" t="s">
        <v>42</v>
      </c>
      <c r="B30" s="545"/>
      <c r="C30" s="17" t="s">
        <v>20</v>
      </c>
      <c r="D30" s="15">
        <v>390.93689677202048</v>
      </c>
      <c r="E30" s="16">
        <f t="shared" si="0"/>
        <v>390.93689677202048</v>
      </c>
    </row>
    <row r="31" spans="1:5" x14ac:dyDescent="0.25">
      <c r="A31" s="13" t="s">
        <v>43</v>
      </c>
      <c r="B31" s="545"/>
      <c r="C31" s="17" t="s">
        <v>22</v>
      </c>
      <c r="D31" s="15">
        <v>429.86134969737321</v>
      </c>
      <c r="E31" s="16">
        <f t="shared" si="0"/>
        <v>429.86134969737321</v>
      </c>
    </row>
    <row r="32" spans="1:5" x14ac:dyDescent="0.25">
      <c r="A32" s="13" t="s">
        <v>44</v>
      </c>
      <c r="B32" s="545"/>
      <c r="C32" s="14" t="s">
        <v>11</v>
      </c>
      <c r="D32" s="15">
        <v>213.0569822389258</v>
      </c>
      <c r="E32" s="16">
        <f t="shared" si="0"/>
        <v>213.0569822389258</v>
      </c>
    </row>
    <row r="33" spans="1:5" x14ac:dyDescent="0.25">
      <c r="A33" s="13" t="s">
        <v>45</v>
      </c>
      <c r="B33" s="545"/>
      <c r="C33" s="14" t="s">
        <v>13</v>
      </c>
      <c r="D33" s="15">
        <v>216.07906709337868</v>
      </c>
      <c r="E33" s="16">
        <f t="shared" si="0"/>
        <v>216.07906709337868</v>
      </c>
    </row>
    <row r="34" spans="1:5" x14ac:dyDescent="0.25">
      <c r="A34" s="18" t="s">
        <v>46</v>
      </c>
      <c r="B34" s="545"/>
      <c r="C34" s="19" t="s">
        <v>15</v>
      </c>
      <c r="D34" s="15">
        <v>279.54284903688847</v>
      </c>
      <c r="E34" s="16">
        <f t="shared" si="0"/>
        <v>279.54284903688847</v>
      </c>
    </row>
    <row r="35" spans="1:5" ht="30" customHeight="1" x14ac:dyDescent="0.25">
      <c r="A35" s="20" t="s">
        <v>47</v>
      </c>
      <c r="B35" s="555" t="s">
        <v>48</v>
      </c>
      <c r="C35" s="17" t="s">
        <v>11</v>
      </c>
      <c r="D35" s="15">
        <v>238.62382010759691</v>
      </c>
      <c r="E35" s="21">
        <f t="shared" si="0"/>
        <v>238.62382010759691</v>
      </c>
    </row>
    <row r="36" spans="1:5" ht="30" customHeight="1" x14ac:dyDescent="0.25">
      <c r="A36" s="22" t="s">
        <v>49</v>
      </c>
      <c r="B36" s="555"/>
      <c r="C36" s="17" t="s">
        <v>13</v>
      </c>
      <c r="D36" s="15">
        <v>242.00855514458414</v>
      </c>
      <c r="E36" s="21">
        <f t="shared" si="0"/>
        <v>242.00855514458414</v>
      </c>
    </row>
    <row r="37" spans="1:5" ht="30" customHeight="1" x14ac:dyDescent="0.25">
      <c r="A37" s="22" t="s">
        <v>50</v>
      </c>
      <c r="B37" s="555"/>
      <c r="C37" s="17" t="s">
        <v>15</v>
      </c>
      <c r="D37" s="15">
        <v>313.08799092131511</v>
      </c>
      <c r="E37" s="21">
        <f t="shared" si="0"/>
        <v>313.08799092131511</v>
      </c>
    </row>
    <row r="38" spans="1:5" ht="30" customHeight="1" x14ac:dyDescent="0.25">
      <c r="A38" s="22" t="s">
        <v>51</v>
      </c>
      <c r="B38" s="555" t="s">
        <v>52</v>
      </c>
      <c r="C38" s="17" t="s">
        <v>11</v>
      </c>
      <c r="D38" s="15">
        <v>238.62720000000002</v>
      </c>
      <c r="E38" s="21">
        <f t="shared" si="0"/>
        <v>238.62720000000002</v>
      </c>
    </row>
    <row r="39" spans="1:5" ht="30" customHeight="1" x14ac:dyDescent="0.25">
      <c r="A39" s="22" t="s">
        <v>53</v>
      </c>
      <c r="B39" s="555" t="s">
        <v>54</v>
      </c>
      <c r="C39" s="17" t="s">
        <v>13</v>
      </c>
      <c r="D39" s="15">
        <v>242.00960000000003</v>
      </c>
      <c r="E39" s="21">
        <f t="shared" si="0"/>
        <v>242.00960000000003</v>
      </c>
    </row>
    <row r="40" spans="1:5" ht="30" customHeight="1" x14ac:dyDescent="0.25">
      <c r="A40" s="22" t="s">
        <v>55</v>
      </c>
      <c r="B40" s="555" t="s">
        <v>56</v>
      </c>
      <c r="C40" s="17" t="s">
        <v>15</v>
      </c>
      <c r="D40" s="15">
        <v>313.08480000000003</v>
      </c>
      <c r="E40" s="21">
        <f t="shared" si="0"/>
        <v>313.08480000000003</v>
      </c>
    </row>
    <row r="41" spans="1:5" x14ac:dyDescent="0.25">
      <c r="A41" s="13" t="s">
        <v>57</v>
      </c>
      <c r="B41" s="556" t="s">
        <v>58</v>
      </c>
      <c r="C41" s="17" t="s">
        <v>11</v>
      </c>
      <c r="D41" s="15">
        <v>306.07675405898459</v>
      </c>
      <c r="E41" s="16">
        <f t="shared" si="0"/>
        <v>306.07675405898459</v>
      </c>
    </row>
    <row r="42" spans="1:5" x14ac:dyDescent="0.25">
      <c r="A42" s="13" t="s">
        <v>59</v>
      </c>
      <c r="B42" s="556"/>
      <c r="C42" s="17" t="s">
        <v>13</v>
      </c>
      <c r="D42" s="15">
        <v>335.91077574214302</v>
      </c>
      <c r="E42" s="16">
        <f t="shared" si="0"/>
        <v>335.91077574214302</v>
      </c>
    </row>
    <row r="43" spans="1:5" x14ac:dyDescent="0.25">
      <c r="A43" s="13" t="s">
        <v>60</v>
      </c>
      <c r="B43" s="556"/>
      <c r="C43" s="17" t="s">
        <v>15</v>
      </c>
      <c r="D43" s="15">
        <v>385.71473414352602</v>
      </c>
      <c r="E43" s="16">
        <f t="shared" si="0"/>
        <v>385.71473414352602</v>
      </c>
    </row>
    <row r="44" spans="1:5" x14ac:dyDescent="0.25">
      <c r="A44" s="13" t="s">
        <v>61</v>
      </c>
      <c r="B44" s="556" t="s">
        <v>62</v>
      </c>
      <c r="C44" s="17" t="s">
        <v>11</v>
      </c>
      <c r="D44" s="15">
        <v>306.07675405898459</v>
      </c>
      <c r="E44" s="16">
        <f t="shared" si="0"/>
        <v>306.07675405898459</v>
      </c>
    </row>
    <row r="45" spans="1:5" x14ac:dyDescent="0.25">
      <c r="A45" s="13" t="s">
        <v>63</v>
      </c>
      <c r="B45" s="556"/>
      <c r="C45" s="17" t="s">
        <v>13</v>
      </c>
      <c r="D45" s="15">
        <v>335.91077574214302</v>
      </c>
      <c r="E45" s="16">
        <f t="shared" si="0"/>
        <v>335.91077574214302</v>
      </c>
    </row>
    <row r="46" spans="1:5" x14ac:dyDescent="0.25">
      <c r="A46" s="13" t="s">
        <v>64</v>
      </c>
      <c r="B46" s="556"/>
      <c r="C46" s="17" t="s">
        <v>15</v>
      </c>
      <c r="D46" s="15">
        <v>385.71473414352602</v>
      </c>
      <c r="E46" s="16">
        <f t="shared" si="0"/>
        <v>385.71473414352602</v>
      </c>
    </row>
    <row r="47" spans="1:5" x14ac:dyDescent="0.25">
      <c r="A47" s="13" t="s">
        <v>65</v>
      </c>
      <c r="B47" s="556"/>
      <c r="C47" s="17" t="s">
        <v>17</v>
      </c>
      <c r="D47" s="15">
        <v>574.09941563069879</v>
      </c>
      <c r="E47" s="16">
        <f t="shared" si="0"/>
        <v>574.09941563069879</v>
      </c>
    </row>
    <row r="48" spans="1:5" x14ac:dyDescent="0.25">
      <c r="A48" s="13" t="s">
        <v>66</v>
      </c>
      <c r="B48" s="556"/>
      <c r="C48" s="17" t="s">
        <v>20</v>
      </c>
      <c r="D48" s="15">
        <v>592.81216504947065</v>
      </c>
      <c r="E48" s="16">
        <f t="shared" si="0"/>
        <v>592.81216504947065</v>
      </c>
    </row>
    <row r="49" spans="1:5" x14ac:dyDescent="0.25">
      <c r="A49" s="13" t="s">
        <v>67</v>
      </c>
      <c r="B49" s="556"/>
      <c r="C49" s="17" t="s">
        <v>22</v>
      </c>
      <c r="D49" s="15">
        <v>655.23634980304882</v>
      </c>
      <c r="E49" s="16">
        <f t="shared" si="0"/>
        <v>655.23634980304882</v>
      </c>
    </row>
    <row r="50" spans="1:5" x14ac:dyDescent="0.25">
      <c r="A50" s="13" t="s">
        <v>68</v>
      </c>
      <c r="B50" s="543" t="s">
        <v>69</v>
      </c>
      <c r="C50" s="14" t="s">
        <v>11</v>
      </c>
      <c r="D50" s="15">
        <v>60.490050446728219</v>
      </c>
      <c r="E50" s="16">
        <f t="shared" si="0"/>
        <v>60.490050446728219</v>
      </c>
    </row>
    <row r="51" spans="1:5" x14ac:dyDescent="0.25">
      <c r="A51" s="13" t="s">
        <v>70</v>
      </c>
      <c r="B51" s="543"/>
      <c r="C51" s="14" t="s">
        <v>13</v>
      </c>
      <c r="D51" s="15">
        <v>64.261612345085354</v>
      </c>
      <c r="E51" s="16">
        <f t="shared" si="0"/>
        <v>64.261612345085354</v>
      </c>
    </row>
    <row r="52" spans="1:5" x14ac:dyDescent="0.25">
      <c r="A52" s="13" t="s">
        <v>71</v>
      </c>
      <c r="B52" s="543"/>
      <c r="C52" s="14" t="s">
        <v>15</v>
      </c>
      <c r="D52" s="15">
        <v>70.982729061388497</v>
      </c>
      <c r="E52" s="16">
        <f t="shared" si="0"/>
        <v>70.982729061388497</v>
      </c>
    </row>
    <row r="53" spans="1:5" x14ac:dyDescent="0.25">
      <c r="A53" s="13" t="s">
        <v>72</v>
      </c>
      <c r="B53" s="543"/>
      <c r="C53" s="14" t="s">
        <v>17</v>
      </c>
      <c r="D53" s="15">
        <v>109.42364841002875</v>
      </c>
      <c r="E53" s="16">
        <f t="shared" si="0"/>
        <v>109.42364841002875</v>
      </c>
    </row>
    <row r="54" spans="1:5" x14ac:dyDescent="0.25">
      <c r="A54" s="13" t="s">
        <v>73</v>
      </c>
      <c r="B54" s="543"/>
      <c r="C54" s="17" t="s">
        <v>20</v>
      </c>
      <c r="D54" s="15">
        <v>137.90377607839235</v>
      </c>
      <c r="E54" s="16">
        <f t="shared" si="0"/>
        <v>137.90377607839235</v>
      </c>
    </row>
    <row r="55" spans="1:5" x14ac:dyDescent="0.25">
      <c r="A55" s="13" t="s">
        <v>74</v>
      </c>
      <c r="B55" s="543"/>
      <c r="C55" s="17" t="s">
        <v>22</v>
      </c>
      <c r="D55" s="15">
        <v>171.99289323662049</v>
      </c>
      <c r="E55" s="16">
        <f t="shared" si="0"/>
        <v>171.99289323662049</v>
      </c>
    </row>
    <row r="56" spans="1:5" x14ac:dyDescent="0.25">
      <c r="A56" s="23" t="s">
        <v>75</v>
      </c>
      <c r="B56" s="544" t="s">
        <v>76</v>
      </c>
      <c r="C56" s="14" t="s">
        <v>11</v>
      </c>
      <c r="D56" s="15">
        <v>63.246191833989208</v>
      </c>
      <c r="E56" s="16">
        <f t="shared" si="0"/>
        <v>63.246191833989208</v>
      </c>
    </row>
    <row r="57" spans="1:5" x14ac:dyDescent="0.25">
      <c r="A57" s="23" t="s">
        <v>77</v>
      </c>
      <c r="B57" s="545"/>
      <c r="C57" s="14" t="s">
        <v>13</v>
      </c>
      <c r="D57" s="15">
        <v>68.855181323853699</v>
      </c>
      <c r="E57" s="16">
        <f t="shared" si="0"/>
        <v>68.855181323853699</v>
      </c>
    </row>
    <row r="58" spans="1:5" x14ac:dyDescent="0.25">
      <c r="A58" s="23" t="s">
        <v>78</v>
      </c>
      <c r="B58" s="545"/>
      <c r="C58" s="14" t="s">
        <v>15</v>
      </c>
      <c r="D58" s="15">
        <v>75.624651397828089</v>
      </c>
      <c r="E58" s="16">
        <f t="shared" si="0"/>
        <v>75.624651397828089</v>
      </c>
    </row>
    <row r="59" spans="1:5" x14ac:dyDescent="0.25">
      <c r="A59" s="23" t="s">
        <v>79</v>
      </c>
      <c r="B59" s="545"/>
      <c r="C59" s="14" t="s">
        <v>17</v>
      </c>
      <c r="D59" s="15">
        <v>112.13143643961851</v>
      </c>
      <c r="E59" s="16">
        <f t="shared" si="0"/>
        <v>112.13143643961851</v>
      </c>
    </row>
    <row r="60" spans="1:5" x14ac:dyDescent="0.25">
      <c r="A60" s="23" t="s">
        <v>80</v>
      </c>
      <c r="B60" s="545"/>
      <c r="C60" s="17" t="s">
        <v>20</v>
      </c>
      <c r="D60" s="15">
        <v>128.66828476318449</v>
      </c>
      <c r="E60" s="16">
        <f t="shared" si="0"/>
        <v>128.66828476318449</v>
      </c>
    </row>
    <row r="61" spans="1:5" x14ac:dyDescent="0.25">
      <c r="A61" s="23" t="s">
        <v>81</v>
      </c>
      <c r="B61" s="546"/>
      <c r="C61" s="17" t="s">
        <v>22</v>
      </c>
      <c r="D61" s="15">
        <v>198.00699966375072</v>
      </c>
      <c r="E61" s="16">
        <f t="shared" si="0"/>
        <v>198.00699966375072</v>
      </c>
    </row>
    <row r="62" spans="1:5" x14ac:dyDescent="0.25">
      <c r="A62" s="13" t="s">
        <v>82</v>
      </c>
      <c r="B62" s="543" t="s">
        <v>83</v>
      </c>
      <c r="C62" s="14" t="s">
        <v>11</v>
      </c>
      <c r="D62" s="15">
        <v>40.617762392372342</v>
      </c>
      <c r="E62" s="16">
        <f t="shared" si="0"/>
        <v>40.617762392372342</v>
      </c>
    </row>
    <row r="63" spans="1:5" x14ac:dyDescent="0.25">
      <c r="A63" s="13" t="s">
        <v>84</v>
      </c>
      <c r="B63" s="543"/>
      <c r="C63" s="14" t="s">
        <v>13</v>
      </c>
      <c r="D63" s="15">
        <v>52.931207883985209</v>
      </c>
      <c r="E63" s="16">
        <f t="shared" si="0"/>
        <v>52.931207883985209</v>
      </c>
    </row>
    <row r="64" spans="1:5" x14ac:dyDescent="0.25">
      <c r="A64" s="13" t="s">
        <v>85</v>
      </c>
      <c r="B64" s="543"/>
      <c r="C64" s="14" t="s">
        <v>15</v>
      </c>
      <c r="D64" s="15">
        <v>63.417803081081374</v>
      </c>
      <c r="E64" s="16">
        <f t="shared" si="0"/>
        <v>63.417803081081374</v>
      </c>
    </row>
    <row r="65" spans="1:5" x14ac:dyDescent="0.25">
      <c r="A65" s="13" t="s">
        <v>86</v>
      </c>
      <c r="B65" s="543"/>
      <c r="C65" s="14" t="s">
        <v>17</v>
      </c>
      <c r="D65" s="15">
        <v>92.623682464849068</v>
      </c>
      <c r="E65" s="16">
        <f t="shared" si="0"/>
        <v>92.623682464849068</v>
      </c>
    </row>
    <row r="66" spans="1:5" x14ac:dyDescent="0.25">
      <c r="A66" s="13" t="s">
        <v>87</v>
      </c>
      <c r="B66" s="543"/>
      <c r="C66" s="17" t="s">
        <v>20</v>
      </c>
      <c r="D66" s="15">
        <v>124.10719338463768</v>
      </c>
      <c r="E66" s="16">
        <f t="shared" si="0"/>
        <v>124.10719338463768</v>
      </c>
    </row>
    <row r="67" spans="1:5" x14ac:dyDescent="0.25">
      <c r="A67" s="18" t="s">
        <v>88</v>
      </c>
      <c r="B67" s="544"/>
      <c r="C67" s="24" t="s">
        <v>22</v>
      </c>
      <c r="D67" s="15">
        <v>188.11812967822451</v>
      </c>
      <c r="E67" s="16">
        <f t="shared" si="0"/>
        <v>188.11812967822451</v>
      </c>
    </row>
    <row r="68" spans="1:5" ht="15.75" customHeight="1" x14ac:dyDescent="0.25">
      <c r="A68" s="13" t="s">
        <v>89</v>
      </c>
      <c r="B68" s="543" t="s">
        <v>90</v>
      </c>
      <c r="C68" s="24" t="s">
        <v>91</v>
      </c>
      <c r="D68" s="15">
        <v>229.34653540205008</v>
      </c>
      <c r="E68" s="16">
        <f t="shared" si="0"/>
        <v>229.34653540205008</v>
      </c>
    </row>
    <row r="69" spans="1:5" x14ac:dyDescent="0.25">
      <c r="A69" s="13" t="s">
        <v>92</v>
      </c>
      <c r="B69" s="543"/>
      <c r="C69" s="24" t="s">
        <v>93</v>
      </c>
      <c r="D69" s="15">
        <v>259.71688191609223</v>
      </c>
      <c r="E69" s="16">
        <f t="shared" si="0"/>
        <v>259.71688191609223</v>
      </c>
    </row>
    <row r="70" spans="1:5" x14ac:dyDescent="0.25">
      <c r="A70" s="13" t="s">
        <v>94</v>
      </c>
      <c r="B70" s="543"/>
      <c r="C70" s="24" t="s">
        <v>95</v>
      </c>
      <c r="D70" s="15">
        <v>291.05111832316237</v>
      </c>
      <c r="E70" s="16">
        <f t="shared" si="0"/>
        <v>291.05111832316237</v>
      </c>
    </row>
    <row r="71" spans="1:5" x14ac:dyDescent="0.25">
      <c r="A71" s="13" t="s">
        <v>96</v>
      </c>
      <c r="B71" s="543"/>
      <c r="C71" s="24" t="s">
        <v>97</v>
      </c>
      <c r="D71" s="15">
        <v>348.0868676264335</v>
      </c>
      <c r="E71" s="16">
        <f t="shared" si="0"/>
        <v>348.0868676264335</v>
      </c>
    </row>
    <row r="72" spans="1:5" ht="15.75" customHeight="1" x14ac:dyDescent="0.25">
      <c r="A72" s="13" t="s">
        <v>98</v>
      </c>
      <c r="B72" s="544" t="s">
        <v>99</v>
      </c>
      <c r="C72" s="24" t="s">
        <v>100</v>
      </c>
      <c r="D72" s="15">
        <v>467.37423082934993</v>
      </c>
      <c r="E72" s="16">
        <f t="shared" si="0"/>
        <v>467.37423082934993</v>
      </c>
    </row>
    <row r="73" spans="1:5" x14ac:dyDescent="0.25">
      <c r="A73" s="13" t="s">
        <v>101</v>
      </c>
      <c r="B73" s="545"/>
      <c r="C73" s="24" t="s">
        <v>102</v>
      </c>
      <c r="D73" s="15">
        <v>476.27659713086143</v>
      </c>
      <c r="E73" s="16">
        <f t="shared" si="0"/>
        <v>476.27659713086143</v>
      </c>
    </row>
    <row r="74" spans="1:5" x14ac:dyDescent="0.25">
      <c r="A74" s="13" t="s">
        <v>103</v>
      </c>
      <c r="B74" s="545"/>
      <c r="C74" s="24" t="s">
        <v>104</v>
      </c>
      <c r="D74" s="15">
        <v>544.09920742008262</v>
      </c>
      <c r="E74" s="16">
        <f t="shared" si="0"/>
        <v>544.09920742008262</v>
      </c>
    </row>
    <row r="75" spans="1:5" x14ac:dyDescent="0.25">
      <c r="A75" s="13" t="s">
        <v>105</v>
      </c>
      <c r="B75" s="545"/>
      <c r="C75" s="24" t="s">
        <v>106</v>
      </c>
      <c r="D75" s="15">
        <v>685.1724427409647</v>
      </c>
      <c r="E75" s="16">
        <f t="shared" si="0"/>
        <v>685.1724427409647</v>
      </c>
    </row>
    <row r="76" spans="1:5" x14ac:dyDescent="0.25">
      <c r="A76" s="13" t="s">
        <v>107</v>
      </c>
      <c r="B76" s="545"/>
      <c r="C76" s="24" t="s">
        <v>108</v>
      </c>
      <c r="D76" s="15">
        <v>976.22265692764518</v>
      </c>
      <c r="E76" s="16">
        <f t="shared" si="0"/>
        <v>976.22265692764518</v>
      </c>
    </row>
    <row r="77" spans="1:5" x14ac:dyDescent="0.25">
      <c r="A77" s="13" t="s">
        <v>109</v>
      </c>
      <c r="B77" s="545"/>
      <c r="C77" s="24" t="s">
        <v>110</v>
      </c>
      <c r="D77" s="15">
        <v>1364.599980496115</v>
      </c>
      <c r="E77" s="16">
        <f t="shared" si="0"/>
        <v>1364.599980496115</v>
      </c>
    </row>
    <row r="78" spans="1:5" x14ac:dyDescent="0.25">
      <c r="A78" s="13" t="s">
        <v>111</v>
      </c>
      <c r="B78" s="546"/>
      <c r="C78" s="24" t="s">
        <v>112</v>
      </c>
      <c r="D78" s="15">
        <v>1756.5582126417526</v>
      </c>
      <c r="E78" s="16">
        <f t="shared" ref="E78:E107" si="1">D78-D78*$B$5/100</f>
        <v>1756.5582126417526</v>
      </c>
    </row>
    <row r="79" spans="1:5" x14ac:dyDescent="0.25">
      <c r="A79" s="25" t="s">
        <v>113</v>
      </c>
      <c r="B79" s="547" t="s">
        <v>114</v>
      </c>
      <c r="C79" s="26" t="s">
        <v>104</v>
      </c>
      <c r="D79" s="15">
        <v>4376.9681185878762</v>
      </c>
      <c r="E79" s="16">
        <f t="shared" si="1"/>
        <v>4376.9681185878762</v>
      </c>
    </row>
    <row r="80" spans="1:5" x14ac:dyDescent="0.25">
      <c r="A80" s="25" t="s">
        <v>115</v>
      </c>
      <c r="B80" s="548"/>
      <c r="C80" s="26" t="s">
        <v>106</v>
      </c>
      <c r="D80" s="15">
        <v>6469.0349968863848</v>
      </c>
      <c r="E80" s="16">
        <f t="shared" si="1"/>
        <v>6469.0349968863848</v>
      </c>
    </row>
    <row r="81" spans="1:5" x14ac:dyDescent="0.25">
      <c r="A81" s="25" t="s">
        <v>116</v>
      </c>
      <c r="B81" s="548"/>
      <c r="C81" s="26" t="s">
        <v>108</v>
      </c>
      <c r="D81" s="15">
        <v>8629.9229137379389</v>
      </c>
      <c r="E81" s="16">
        <f t="shared" si="1"/>
        <v>8629.9229137379389</v>
      </c>
    </row>
    <row r="82" spans="1:5" x14ac:dyDescent="0.25">
      <c r="A82" s="25" t="s">
        <v>117</v>
      </c>
      <c r="B82" s="548"/>
      <c r="C82" s="26" t="s">
        <v>110</v>
      </c>
      <c r="D82" s="15">
        <v>12457.527529242496</v>
      </c>
      <c r="E82" s="16">
        <f t="shared" si="1"/>
        <v>12457.527529242496</v>
      </c>
    </row>
    <row r="83" spans="1:5" x14ac:dyDescent="0.25">
      <c r="A83" s="25" t="s">
        <v>118</v>
      </c>
      <c r="B83" s="549"/>
      <c r="C83" s="26" t="s">
        <v>112</v>
      </c>
      <c r="D83" s="15">
        <v>20370.582986702953</v>
      </c>
      <c r="E83" s="16">
        <f t="shared" si="1"/>
        <v>20370.582986702953</v>
      </c>
    </row>
    <row r="84" spans="1:5" x14ac:dyDescent="0.25">
      <c r="A84" s="25" t="s">
        <v>119</v>
      </c>
      <c r="B84" s="550" t="s">
        <v>120</v>
      </c>
      <c r="C84" s="26" t="s">
        <v>104</v>
      </c>
      <c r="D84" s="15">
        <v>4376.9681185878762</v>
      </c>
      <c r="E84" s="16">
        <f t="shared" si="1"/>
        <v>4376.9681185878762</v>
      </c>
    </row>
    <row r="85" spans="1:5" x14ac:dyDescent="0.25">
      <c r="A85" s="25" t="s">
        <v>121</v>
      </c>
      <c r="B85" s="551"/>
      <c r="C85" s="26" t="s">
        <v>106</v>
      </c>
      <c r="D85" s="15">
        <v>6469.0349968863848</v>
      </c>
      <c r="E85" s="16">
        <f t="shared" si="1"/>
        <v>6469.0349968863848</v>
      </c>
    </row>
    <row r="86" spans="1:5" x14ac:dyDescent="0.25">
      <c r="A86" s="25" t="s">
        <v>122</v>
      </c>
      <c r="B86" s="551"/>
      <c r="C86" s="26" t="s">
        <v>108</v>
      </c>
      <c r="D86" s="15">
        <v>8629.9229137379389</v>
      </c>
      <c r="E86" s="16">
        <f t="shared" si="1"/>
        <v>8629.9229137379389</v>
      </c>
    </row>
    <row r="87" spans="1:5" x14ac:dyDescent="0.25">
      <c r="A87" s="25" t="s">
        <v>123</v>
      </c>
      <c r="B87" s="551"/>
      <c r="C87" s="26" t="s">
        <v>110</v>
      </c>
      <c r="D87" s="15">
        <v>12457.527529242496</v>
      </c>
      <c r="E87" s="16">
        <f t="shared" si="1"/>
        <v>12457.527529242496</v>
      </c>
    </row>
    <row r="88" spans="1:5" x14ac:dyDescent="0.25">
      <c r="A88" s="25" t="s">
        <v>124</v>
      </c>
      <c r="B88" s="552"/>
      <c r="C88" s="26" t="s">
        <v>112</v>
      </c>
      <c r="D88" s="15">
        <v>20370.582986702953</v>
      </c>
      <c r="E88" s="16">
        <f t="shared" si="1"/>
        <v>20370.582986702953</v>
      </c>
    </row>
    <row r="89" spans="1:5" x14ac:dyDescent="0.25">
      <c r="A89" s="13" t="s">
        <v>125</v>
      </c>
      <c r="B89" s="13" t="s">
        <v>126</v>
      </c>
      <c r="C89" s="24" t="s">
        <v>127</v>
      </c>
      <c r="D89" s="15">
        <v>23.027888074246608</v>
      </c>
      <c r="E89" s="16">
        <f t="shared" si="1"/>
        <v>23.027888074246608</v>
      </c>
    </row>
    <row r="90" spans="1:5" x14ac:dyDescent="0.25">
      <c r="A90" s="13"/>
      <c r="B90" s="13"/>
      <c r="C90" s="24"/>
      <c r="D90" s="15"/>
      <c r="E90" s="16"/>
    </row>
    <row r="91" spans="1:5" x14ac:dyDescent="0.25">
      <c r="A91" s="13" t="s">
        <v>128</v>
      </c>
      <c r="B91" s="13" t="s">
        <v>129</v>
      </c>
      <c r="C91" s="24" t="s">
        <v>130</v>
      </c>
      <c r="D91" s="15">
        <v>124.28141310457126</v>
      </c>
      <c r="E91" s="16">
        <f t="shared" si="1"/>
        <v>124.28141310457126</v>
      </c>
    </row>
    <row r="92" spans="1:5" x14ac:dyDescent="0.25">
      <c r="A92" s="13"/>
      <c r="B92" s="13"/>
      <c r="C92" s="24"/>
      <c r="D92" s="15"/>
      <c r="E92" s="16"/>
    </row>
    <row r="93" spans="1:5" x14ac:dyDescent="0.25">
      <c r="A93" s="13" t="s">
        <v>131</v>
      </c>
      <c r="B93" s="13" t="s">
        <v>132</v>
      </c>
      <c r="C93" s="27"/>
      <c r="D93" s="15">
        <v>8.5826307751578987</v>
      </c>
      <c r="E93" s="16">
        <f t="shared" si="1"/>
        <v>8.5826307751578987</v>
      </c>
    </row>
    <row r="94" spans="1:5" x14ac:dyDescent="0.25">
      <c r="A94" s="13"/>
      <c r="B94" s="13"/>
      <c r="C94" s="27"/>
      <c r="D94" s="15"/>
      <c r="E94" s="16"/>
    </row>
    <row r="95" spans="1:5" x14ac:dyDescent="0.25">
      <c r="A95" s="13" t="s">
        <v>133</v>
      </c>
      <c r="B95" s="13" t="s">
        <v>134</v>
      </c>
      <c r="C95" s="27"/>
      <c r="D95" s="15">
        <v>14.82482064865661</v>
      </c>
      <c r="E95" s="16">
        <f t="shared" si="1"/>
        <v>14.82482064865661</v>
      </c>
    </row>
    <row r="96" spans="1:5" x14ac:dyDescent="0.25">
      <c r="A96" s="13"/>
      <c r="B96" s="13"/>
      <c r="C96" s="27"/>
      <c r="D96" s="15"/>
      <c r="E96" s="16"/>
    </row>
    <row r="97" spans="1:7" x14ac:dyDescent="0.25">
      <c r="A97" s="13" t="s">
        <v>135</v>
      </c>
      <c r="B97" s="13" t="s">
        <v>136</v>
      </c>
      <c r="C97" s="27"/>
      <c r="D97" s="15">
        <v>17.295624090099381</v>
      </c>
      <c r="E97" s="16">
        <f t="shared" si="1"/>
        <v>17.295624090099381</v>
      </c>
    </row>
    <row r="98" spans="1:7" x14ac:dyDescent="0.25">
      <c r="A98" s="13"/>
      <c r="B98" s="13"/>
      <c r="C98" s="27"/>
      <c r="D98" s="15"/>
      <c r="E98" s="16"/>
    </row>
    <row r="99" spans="1:7" x14ac:dyDescent="0.25">
      <c r="A99" s="13" t="s">
        <v>137</v>
      </c>
      <c r="B99" s="13" t="s">
        <v>138</v>
      </c>
      <c r="C99" s="27"/>
      <c r="D99" s="15">
        <v>29.660833668126322</v>
      </c>
      <c r="E99" s="16">
        <f t="shared" si="1"/>
        <v>29.660833668126322</v>
      </c>
    </row>
    <row r="100" spans="1:7" x14ac:dyDescent="0.25">
      <c r="A100" s="13"/>
      <c r="B100" s="13"/>
      <c r="C100" s="22"/>
      <c r="D100" s="15"/>
      <c r="E100" s="262"/>
      <c r="F100" s="140"/>
    </row>
    <row r="101" spans="1:7" x14ac:dyDescent="0.25">
      <c r="A101" s="13" t="s">
        <v>47</v>
      </c>
      <c r="B101" s="13" t="s">
        <v>139</v>
      </c>
      <c r="C101" s="22"/>
      <c r="D101" s="15">
        <v>238.62382010759691</v>
      </c>
      <c r="E101" s="262">
        <f t="shared" si="1"/>
        <v>238.62382010759691</v>
      </c>
      <c r="F101" s="140"/>
    </row>
    <row r="102" spans="1:7" x14ac:dyDescent="0.25">
      <c r="A102" s="13"/>
      <c r="B102" s="13"/>
      <c r="C102" s="22"/>
      <c r="D102" s="15"/>
      <c r="E102" s="262"/>
      <c r="F102" s="140"/>
    </row>
    <row r="103" spans="1:7" x14ac:dyDescent="0.25">
      <c r="A103" s="13" t="s">
        <v>49</v>
      </c>
      <c r="B103" s="13" t="s">
        <v>140</v>
      </c>
      <c r="C103" s="22"/>
      <c r="D103" s="15">
        <v>242.00855514458414</v>
      </c>
      <c r="E103" s="262">
        <f t="shared" si="1"/>
        <v>242.00855514458414</v>
      </c>
      <c r="F103" s="140"/>
    </row>
    <row r="104" spans="1:7" x14ac:dyDescent="0.25">
      <c r="A104" s="13"/>
      <c r="B104" s="13"/>
      <c r="C104" s="22"/>
      <c r="D104" s="15"/>
      <c r="E104" s="262"/>
      <c r="F104" s="140"/>
    </row>
    <row r="105" spans="1:7" x14ac:dyDescent="0.25">
      <c r="A105" s="13" t="s">
        <v>50</v>
      </c>
      <c r="B105" s="13" t="s">
        <v>140</v>
      </c>
      <c r="C105" s="22"/>
      <c r="D105" s="15">
        <v>313.08799092131511</v>
      </c>
      <c r="E105" s="262">
        <f t="shared" si="1"/>
        <v>313.08799092131511</v>
      </c>
      <c r="F105" s="140"/>
    </row>
    <row r="106" spans="1:7" x14ac:dyDescent="0.25">
      <c r="A106" s="13"/>
      <c r="B106" s="13"/>
      <c r="C106" s="22"/>
      <c r="D106" s="15"/>
      <c r="E106" s="262"/>
      <c r="F106" s="140"/>
    </row>
    <row r="107" spans="1:7" x14ac:dyDescent="0.25">
      <c r="A107" s="13" t="s">
        <v>141</v>
      </c>
      <c r="B107" s="13" t="s">
        <v>142</v>
      </c>
      <c r="C107" s="22"/>
      <c r="D107" s="15">
        <v>7.3653298408421062</v>
      </c>
      <c r="E107" s="262">
        <f t="shared" si="1"/>
        <v>7.3653298408421062</v>
      </c>
      <c r="F107" s="140"/>
    </row>
    <row r="108" spans="1:7" x14ac:dyDescent="0.25">
      <c r="A108" s="140"/>
      <c r="B108" s="140"/>
      <c r="C108" s="140"/>
      <c r="D108" s="263"/>
      <c r="E108" s="140"/>
      <c r="F108" s="140"/>
      <c r="G108" s="140"/>
    </row>
    <row r="109" spans="1:7" x14ac:dyDescent="0.25">
      <c r="A109" s="140"/>
      <c r="B109" s="140"/>
      <c r="C109" s="140"/>
      <c r="D109" s="263"/>
      <c r="E109" s="140"/>
      <c r="F109" s="140"/>
      <c r="G109" s="140"/>
    </row>
    <row r="110" spans="1:7" x14ac:dyDescent="0.25">
      <c r="A110" s="140"/>
      <c r="B110" s="140"/>
      <c r="C110" s="140"/>
      <c r="D110" s="263"/>
      <c r="E110" s="140"/>
      <c r="F110" s="140"/>
      <c r="G110" s="140"/>
    </row>
    <row r="111" spans="1:7" x14ac:dyDescent="0.25">
      <c r="A111" s="140"/>
      <c r="B111" s="140"/>
      <c r="C111" s="140"/>
      <c r="D111" s="263"/>
      <c r="E111" s="140"/>
      <c r="F111" s="140"/>
      <c r="G111" s="140"/>
    </row>
    <row r="112" spans="1:7" x14ac:dyDescent="0.25">
      <c r="A112" s="140"/>
      <c r="B112" s="140"/>
      <c r="C112" s="140"/>
      <c r="D112" s="263"/>
      <c r="E112" s="140"/>
      <c r="F112" s="140"/>
      <c r="G112" s="140"/>
    </row>
    <row r="113" spans="1:7" x14ac:dyDescent="0.25">
      <c r="A113" s="140"/>
      <c r="B113" s="140"/>
      <c r="C113" s="140"/>
      <c r="D113" s="263"/>
      <c r="E113" s="140"/>
      <c r="F113" s="140"/>
      <c r="G113" s="140"/>
    </row>
    <row r="114" spans="1:7" x14ac:dyDescent="0.25">
      <c r="A114" s="140"/>
      <c r="B114" s="140"/>
      <c r="C114" s="140"/>
      <c r="D114" s="263"/>
      <c r="E114" s="140"/>
      <c r="F114" s="140"/>
      <c r="G114" s="140"/>
    </row>
    <row r="115" spans="1:7" x14ac:dyDescent="0.25">
      <c r="A115" s="140"/>
      <c r="B115" s="140"/>
      <c r="C115" s="140"/>
      <c r="D115" s="263"/>
      <c r="E115" s="140"/>
      <c r="F115" s="140"/>
      <c r="G115" s="140"/>
    </row>
    <row r="116" spans="1:7" x14ac:dyDescent="0.25">
      <c r="A116" s="140"/>
      <c r="B116" s="140"/>
      <c r="C116" s="140"/>
      <c r="D116" s="263"/>
      <c r="E116" s="140"/>
      <c r="F116" s="140"/>
      <c r="G116" s="140"/>
    </row>
    <row r="117" spans="1:7" x14ac:dyDescent="0.25">
      <c r="A117" s="140"/>
      <c r="B117" s="140"/>
      <c r="C117" s="140"/>
      <c r="D117" s="263"/>
      <c r="E117" s="140"/>
      <c r="F117" s="140"/>
      <c r="G117" s="140"/>
    </row>
  </sheetData>
  <mergeCells count="17">
    <mergeCell ref="B56:B61"/>
    <mergeCell ref="A1:E1"/>
    <mergeCell ref="B7:B10"/>
    <mergeCell ref="B11:B13"/>
    <mergeCell ref="B14:B19"/>
    <mergeCell ref="B20:B25"/>
    <mergeCell ref="B26:B34"/>
    <mergeCell ref="B35:B37"/>
    <mergeCell ref="B38:B40"/>
    <mergeCell ref="B41:B43"/>
    <mergeCell ref="B44:B49"/>
    <mergeCell ref="B50:B55"/>
    <mergeCell ref="B62:B67"/>
    <mergeCell ref="B68:B71"/>
    <mergeCell ref="B72:B78"/>
    <mergeCell ref="B79:B83"/>
    <mergeCell ref="B84:B88"/>
  </mergeCells>
  <pageMargins left="0.7" right="0.7" top="0.75" bottom="0.75" header="0.3" footer="0.3"/>
  <pageSetup paperSize="9" orientation="portrait" r:id="rId1"/>
  <drawing r:id="rId2"/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>
    <pageSetUpPr fitToPage="1"/>
  </sheetPr>
  <dimension ref="A1:U242"/>
  <sheetViews>
    <sheetView zoomScale="90" zoomScaleNormal="90" workbookViewId="0">
      <selection activeCell="J5" sqref="J5"/>
    </sheetView>
  </sheetViews>
  <sheetFormatPr defaultColWidth="9.28515625" defaultRowHeight="15" x14ac:dyDescent="0.25"/>
  <cols>
    <col min="1" max="1" width="24.28515625" style="29" customWidth="1"/>
    <col min="2" max="2" width="15.7109375" style="29" customWidth="1"/>
    <col min="3" max="3" width="15.7109375" style="38" customWidth="1"/>
    <col min="4" max="4" width="16.85546875" style="38" customWidth="1"/>
    <col min="5" max="5" width="10.5703125" style="38" customWidth="1"/>
    <col min="6" max="6" width="12.7109375" style="38" customWidth="1"/>
    <col min="7" max="7" width="15.5703125" style="39" customWidth="1"/>
    <col min="8" max="8" width="20.5703125" style="40" customWidth="1"/>
    <col min="9" max="10" width="9.28515625" style="29"/>
    <col min="11" max="11" width="10.42578125" style="29" bestFit="1" customWidth="1"/>
    <col min="12" max="21" width="9.28515625" style="29"/>
    <col min="22" max="16384" width="9.28515625" style="38"/>
  </cols>
  <sheetData>
    <row r="1" spans="1:11" x14ac:dyDescent="0.25">
      <c r="A1" s="560" t="s">
        <v>143</v>
      </c>
      <c r="B1" s="560"/>
      <c r="C1" s="560"/>
      <c r="D1" s="560"/>
      <c r="E1" s="560"/>
      <c r="F1" s="560"/>
      <c r="G1" s="560"/>
      <c r="H1" s="560"/>
    </row>
    <row r="2" spans="1:11" x14ac:dyDescent="0.25">
      <c r="A2" s="30"/>
      <c r="B2" s="31"/>
      <c r="C2" s="31"/>
      <c r="D2" s="31"/>
      <c r="E2" s="31"/>
      <c r="F2" s="32"/>
      <c r="G2" s="33"/>
      <c r="H2" s="34"/>
    </row>
    <row r="3" spans="1:11" x14ac:dyDescent="0.25">
      <c r="A3" s="35"/>
      <c r="B3" s="31"/>
      <c r="C3" s="31"/>
      <c r="D3" s="31"/>
      <c r="E3" s="31"/>
      <c r="F3" s="32"/>
      <c r="G3" s="33"/>
      <c r="H3" s="34"/>
    </row>
    <row r="4" spans="1:11" x14ac:dyDescent="0.25">
      <c r="A4" s="36" t="s">
        <v>2</v>
      </c>
      <c r="B4" s="37">
        <v>0</v>
      </c>
      <c r="C4" s="34"/>
      <c r="D4" s="34"/>
      <c r="E4" s="34"/>
      <c r="F4" s="32"/>
      <c r="G4" s="33"/>
      <c r="H4" s="34"/>
    </row>
    <row r="5" spans="1:11" ht="21" customHeight="1" x14ac:dyDescent="0.25"/>
    <row r="6" spans="1:11" x14ac:dyDescent="0.25">
      <c r="A6" s="561" t="s">
        <v>144</v>
      </c>
      <c r="B6" s="561"/>
      <c r="C6" s="561"/>
      <c r="D6" s="561"/>
      <c r="E6" s="561"/>
      <c r="F6" s="561"/>
      <c r="G6" s="561"/>
      <c r="H6" s="561"/>
    </row>
    <row r="7" spans="1:11" ht="36" customHeight="1" x14ac:dyDescent="0.25">
      <c r="A7" s="561"/>
      <c r="B7" s="561"/>
      <c r="C7" s="561"/>
      <c r="D7" s="561"/>
      <c r="E7" s="561"/>
      <c r="F7" s="561"/>
      <c r="G7" s="561"/>
      <c r="H7" s="561"/>
    </row>
    <row r="8" spans="1:11" x14ac:dyDescent="0.25">
      <c r="A8" s="562" t="s">
        <v>145</v>
      </c>
      <c r="B8" s="562"/>
      <c r="C8" s="562"/>
      <c r="D8" s="562"/>
      <c r="E8" s="562"/>
      <c r="F8" s="562"/>
      <c r="G8" s="562"/>
      <c r="H8" s="562"/>
    </row>
    <row r="9" spans="1:11" ht="30" customHeight="1" x14ac:dyDescent="0.25">
      <c r="A9" s="184" t="s">
        <v>4</v>
      </c>
      <c r="B9" s="184" t="s">
        <v>146</v>
      </c>
      <c r="C9" s="185" t="s">
        <v>147</v>
      </c>
      <c r="D9" s="185" t="s">
        <v>148</v>
      </c>
      <c r="E9" s="185" t="s">
        <v>149</v>
      </c>
      <c r="F9" s="185" t="s">
        <v>150</v>
      </c>
      <c r="G9" s="186" t="s">
        <v>151</v>
      </c>
      <c r="H9" s="185" t="s">
        <v>152</v>
      </c>
    </row>
    <row r="10" spans="1:11" x14ac:dyDescent="0.25">
      <c r="A10" s="557" t="s">
        <v>153</v>
      </c>
      <c r="B10" s="558"/>
      <c r="C10" s="558"/>
      <c r="D10" s="558"/>
      <c r="E10" s="558"/>
      <c r="F10" s="558"/>
      <c r="G10" s="558"/>
      <c r="H10" s="559"/>
    </row>
    <row r="11" spans="1:11" x14ac:dyDescent="0.25">
      <c r="A11" s="194" t="s">
        <v>154</v>
      </c>
      <c r="B11" s="195">
        <v>15</v>
      </c>
      <c r="C11" s="195">
        <v>40</v>
      </c>
      <c r="D11" s="195">
        <v>15</v>
      </c>
      <c r="E11" s="195">
        <v>200</v>
      </c>
      <c r="F11" s="196">
        <v>1</v>
      </c>
      <c r="G11" s="522">
        <v>1373.515766</v>
      </c>
      <c r="H11" s="86">
        <f t="shared" ref="H11:H82" si="0">G11-G11*$B$4/100</f>
        <v>1373.515766</v>
      </c>
      <c r="K11" s="521"/>
    </row>
    <row r="12" spans="1:11" x14ac:dyDescent="0.25">
      <c r="A12" s="41" t="s">
        <v>155</v>
      </c>
      <c r="B12" s="42">
        <v>20</v>
      </c>
      <c r="C12" s="42">
        <v>40</v>
      </c>
      <c r="D12" s="42">
        <v>18</v>
      </c>
      <c r="E12" s="42">
        <v>230</v>
      </c>
      <c r="F12" s="43">
        <v>1</v>
      </c>
      <c r="G12" s="44">
        <v>1373.515766</v>
      </c>
      <c r="H12" s="45">
        <f t="shared" si="0"/>
        <v>1373.515766</v>
      </c>
      <c r="K12" s="521"/>
    </row>
    <row r="13" spans="1:11" x14ac:dyDescent="0.25">
      <c r="A13" s="41" t="s">
        <v>156</v>
      </c>
      <c r="B13" s="42">
        <v>25</v>
      </c>
      <c r="C13" s="42">
        <v>40</v>
      </c>
      <c r="D13" s="42">
        <v>24</v>
      </c>
      <c r="E13" s="42">
        <v>230</v>
      </c>
      <c r="F13" s="43">
        <v>1</v>
      </c>
      <c r="G13" s="44">
        <v>1458.91571</v>
      </c>
      <c r="H13" s="45">
        <f t="shared" si="0"/>
        <v>1458.91571</v>
      </c>
      <c r="K13" s="521"/>
    </row>
    <row r="14" spans="1:11" x14ac:dyDescent="0.25">
      <c r="A14" s="41" t="s">
        <v>157</v>
      </c>
      <c r="B14" s="42">
        <v>32</v>
      </c>
      <c r="C14" s="42">
        <v>40</v>
      </c>
      <c r="D14" s="42">
        <v>30</v>
      </c>
      <c r="E14" s="42">
        <v>250</v>
      </c>
      <c r="F14" s="43">
        <v>1</v>
      </c>
      <c r="G14" s="44">
        <v>1887.9487620000002</v>
      </c>
      <c r="H14" s="45">
        <f t="shared" si="0"/>
        <v>1887.9487620000002</v>
      </c>
      <c r="K14" s="521"/>
    </row>
    <row r="15" spans="1:11" x14ac:dyDescent="0.25">
      <c r="A15" s="41" t="s">
        <v>158</v>
      </c>
      <c r="B15" s="42">
        <v>40</v>
      </c>
      <c r="C15" s="42">
        <v>40</v>
      </c>
      <c r="D15" s="42">
        <v>40</v>
      </c>
      <c r="E15" s="42">
        <v>270</v>
      </c>
      <c r="F15" s="43">
        <v>1</v>
      </c>
      <c r="G15" s="44">
        <v>2055.698652</v>
      </c>
      <c r="H15" s="45">
        <f t="shared" si="0"/>
        <v>2055.698652</v>
      </c>
      <c r="K15" s="521"/>
    </row>
    <row r="16" spans="1:11" x14ac:dyDescent="0.25">
      <c r="A16" s="41" t="s">
        <v>159</v>
      </c>
      <c r="B16" s="42">
        <v>50</v>
      </c>
      <c r="C16" s="42">
        <v>40</v>
      </c>
      <c r="D16" s="42">
        <v>45</v>
      </c>
      <c r="E16" s="42">
        <v>280</v>
      </c>
      <c r="F16" s="43">
        <v>1</v>
      </c>
      <c r="G16" s="44">
        <v>2825.3148140000003</v>
      </c>
      <c r="H16" s="45">
        <f t="shared" si="0"/>
        <v>2825.3148140000003</v>
      </c>
      <c r="K16" s="521"/>
    </row>
    <row r="17" spans="1:11" x14ac:dyDescent="0.25">
      <c r="A17" s="41" t="s">
        <v>160</v>
      </c>
      <c r="B17" s="42">
        <v>65</v>
      </c>
      <c r="C17" s="42">
        <v>25</v>
      </c>
      <c r="D17" s="42">
        <v>63</v>
      </c>
      <c r="E17" s="42">
        <v>280</v>
      </c>
      <c r="F17" s="43">
        <v>1</v>
      </c>
      <c r="G17" s="44">
        <v>3602.0476380000005</v>
      </c>
      <c r="H17" s="45">
        <f t="shared" si="0"/>
        <v>3602.0476380000005</v>
      </c>
      <c r="K17" s="521"/>
    </row>
    <row r="18" spans="1:11" x14ac:dyDescent="0.25">
      <c r="A18" s="41" t="s">
        <v>161</v>
      </c>
      <c r="B18" s="42">
        <v>80</v>
      </c>
      <c r="C18" s="42">
        <v>25</v>
      </c>
      <c r="D18" s="42">
        <v>75</v>
      </c>
      <c r="E18" s="42">
        <v>300</v>
      </c>
      <c r="F18" s="43">
        <v>1</v>
      </c>
      <c r="G18" s="44">
        <v>4751.8968840000007</v>
      </c>
      <c r="H18" s="45">
        <f t="shared" si="0"/>
        <v>4751.8968840000007</v>
      </c>
      <c r="K18" s="521"/>
    </row>
    <row r="19" spans="1:11" x14ac:dyDescent="0.25">
      <c r="A19" s="41" t="s">
        <v>162</v>
      </c>
      <c r="B19" s="42">
        <v>100</v>
      </c>
      <c r="C19" s="42">
        <v>25</v>
      </c>
      <c r="D19" s="42">
        <v>100</v>
      </c>
      <c r="E19" s="42">
        <v>330</v>
      </c>
      <c r="F19" s="43">
        <v>1</v>
      </c>
      <c r="G19" s="44">
        <v>10555.026412000001</v>
      </c>
      <c r="H19" s="45">
        <f t="shared" si="0"/>
        <v>10555.026412000001</v>
      </c>
      <c r="K19" s="521"/>
    </row>
    <row r="20" spans="1:11" x14ac:dyDescent="0.25">
      <c r="A20" s="41" t="s">
        <v>163</v>
      </c>
      <c r="B20" s="42">
        <v>125</v>
      </c>
      <c r="C20" s="42">
        <v>25</v>
      </c>
      <c r="D20" s="42">
        <v>125</v>
      </c>
      <c r="E20" s="42">
        <v>360</v>
      </c>
      <c r="F20" s="43">
        <v>1</v>
      </c>
      <c r="G20" s="44">
        <v>13660.941042</v>
      </c>
      <c r="H20" s="45">
        <f t="shared" si="0"/>
        <v>13660.941042</v>
      </c>
      <c r="K20" s="521"/>
    </row>
    <row r="21" spans="1:11" x14ac:dyDescent="0.25">
      <c r="A21" s="41" t="s">
        <v>164</v>
      </c>
      <c r="B21" s="42">
        <v>150</v>
      </c>
      <c r="C21" s="42">
        <v>25</v>
      </c>
      <c r="D21" s="42">
        <v>148</v>
      </c>
      <c r="E21" s="42">
        <v>390</v>
      </c>
      <c r="F21" s="43">
        <v>1</v>
      </c>
      <c r="G21" s="44">
        <v>22771.285068000001</v>
      </c>
      <c r="H21" s="45">
        <f t="shared" si="0"/>
        <v>22771.285068000001</v>
      </c>
      <c r="K21" s="521"/>
    </row>
    <row r="22" spans="1:11" x14ac:dyDescent="0.25">
      <c r="A22" s="41" t="s">
        <v>165</v>
      </c>
      <c r="B22" s="42">
        <v>200</v>
      </c>
      <c r="C22" s="42">
        <v>25</v>
      </c>
      <c r="D22" s="42">
        <v>200</v>
      </c>
      <c r="E22" s="42">
        <v>510</v>
      </c>
      <c r="F22" s="43">
        <v>1</v>
      </c>
      <c r="G22" s="44">
        <v>44512.687478</v>
      </c>
      <c r="H22" s="45">
        <f t="shared" si="0"/>
        <v>44512.687478</v>
      </c>
      <c r="K22" s="521"/>
    </row>
    <row r="23" spans="1:11" x14ac:dyDescent="0.25">
      <c r="A23" s="51" t="s">
        <v>1864</v>
      </c>
      <c r="B23" s="42">
        <v>250</v>
      </c>
      <c r="C23" s="42">
        <v>16</v>
      </c>
      <c r="D23" s="42">
        <v>240</v>
      </c>
      <c r="E23" s="42">
        <v>730</v>
      </c>
      <c r="F23" s="42">
        <v>1</v>
      </c>
      <c r="G23" s="44">
        <v>151599.13392400002</v>
      </c>
      <c r="H23" s="46">
        <f t="shared" si="0"/>
        <v>151599.13392400002</v>
      </c>
      <c r="K23" s="521"/>
    </row>
    <row r="24" spans="1:11" x14ac:dyDescent="0.25">
      <c r="A24" s="51" t="s">
        <v>1862</v>
      </c>
      <c r="B24" s="42">
        <v>250</v>
      </c>
      <c r="C24" s="42">
        <v>25</v>
      </c>
      <c r="D24" s="42">
        <v>240</v>
      </c>
      <c r="E24" s="42">
        <v>730</v>
      </c>
      <c r="F24" s="42">
        <v>1</v>
      </c>
      <c r="G24" s="44">
        <v>173480.83624200002</v>
      </c>
      <c r="H24" s="46">
        <f t="shared" si="0"/>
        <v>173480.83624200002</v>
      </c>
      <c r="K24" s="521"/>
    </row>
    <row r="25" spans="1:11" x14ac:dyDescent="0.25">
      <c r="A25" s="51" t="s">
        <v>166</v>
      </c>
      <c r="B25" s="42">
        <v>300</v>
      </c>
      <c r="C25" s="42">
        <v>16</v>
      </c>
      <c r="D25" s="42">
        <v>300</v>
      </c>
      <c r="E25" s="42">
        <v>730</v>
      </c>
      <c r="F25" s="42">
        <v>1</v>
      </c>
      <c r="G25" s="44">
        <v>242174.92453000002</v>
      </c>
      <c r="H25" s="46">
        <f t="shared" si="0"/>
        <v>242174.92453000002</v>
      </c>
      <c r="K25" s="521"/>
    </row>
    <row r="26" spans="1:11" x14ac:dyDescent="0.25">
      <c r="A26" s="41" t="s">
        <v>167</v>
      </c>
      <c r="B26" s="42">
        <v>300</v>
      </c>
      <c r="C26" s="42">
        <v>25</v>
      </c>
      <c r="D26" s="42">
        <v>300</v>
      </c>
      <c r="E26" s="42">
        <v>730</v>
      </c>
      <c r="F26" s="42">
        <v>1</v>
      </c>
      <c r="G26" s="44">
        <v>286242.31229999999</v>
      </c>
      <c r="H26" s="46">
        <f t="shared" si="0"/>
        <v>286242.31229999999</v>
      </c>
      <c r="K26" s="521"/>
    </row>
    <row r="27" spans="1:11" s="29" customFormat="1" x14ac:dyDescent="0.25">
      <c r="A27" s="41" t="s">
        <v>168</v>
      </c>
      <c r="B27" s="42">
        <v>350</v>
      </c>
      <c r="C27" s="42">
        <v>16</v>
      </c>
      <c r="D27" s="42">
        <v>390</v>
      </c>
      <c r="E27" s="42">
        <v>970</v>
      </c>
      <c r="F27" s="42">
        <v>1</v>
      </c>
      <c r="G27" s="44">
        <v>679700.18762800004</v>
      </c>
      <c r="H27" s="46">
        <f t="shared" si="0"/>
        <v>679700.18762800004</v>
      </c>
      <c r="K27" s="521"/>
    </row>
    <row r="28" spans="1:11" s="29" customFormat="1" x14ac:dyDescent="0.25">
      <c r="A28" s="41" t="s">
        <v>169</v>
      </c>
      <c r="B28" s="42">
        <v>350</v>
      </c>
      <c r="C28" s="42">
        <v>25</v>
      </c>
      <c r="D28" s="42">
        <v>390</v>
      </c>
      <c r="E28" s="42">
        <v>970</v>
      </c>
      <c r="F28" s="42">
        <v>1</v>
      </c>
      <c r="G28" s="44">
        <v>808346.05327000003</v>
      </c>
      <c r="H28" s="46">
        <f t="shared" si="0"/>
        <v>808346.05327000003</v>
      </c>
      <c r="K28" s="521"/>
    </row>
    <row r="29" spans="1:11" x14ac:dyDescent="0.25">
      <c r="A29" s="51" t="s">
        <v>170</v>
      </c>
      <c r="B29" s="42">
        <v>400</v>
      </c>
      <c r="C29" s="42">
        <v>16</v>
      </c>
      <c r="D29" s="42">
        <v>390</v>
      </c>
      <c r="E29" s="42">
        <v>970</v>
      </c>
      <c r="F29" s="42">
        <v>1</v>
      </c>
      <c r="G29" s="44">
        <v>776226.52433200006</v>
      </c>
      <c r="H29" s="46">
        <f t="shared" si="0"/>
        <v>776226.52433200006</v>
      </c>
      <c r="K29" s="521"/>
    </row>
    <row r="30" spans="1:11" x14ac:dyDescent="0.25">
      <c r="A30" s="41" t="s">
        <v>171</v>
      </c>
      <c r="B30" s="42">
        <v>400</v>
      </c>
      <c r="C30" s="42">
        <v>25</v>
      </c>
      <c r="D30" s="42">
        <v>390</v>
      </c>
      <c r="E30" s="42">
        <v>970</v>
      </c>
      <c r="F30" s="42">
        <v>1</v>
      </c>
      <c r="G30" s="44">
        <v>910621.6362040001</v>
      </c>
      <c r="H30" s="46">
        <f t="shared" si="0"/>
        <v>910621.6362040001</v>
      </c>
      <c r="K30" s="521"/>
    </row>
    <row r="31" spans="1:11" s="29" customFormat="1" x14ac:dyDescent="0.25">
      <c r="A31" s="41" t="s">
        <v>172</v>
      </c>
      <c r="B31" s="42">
        <v>500</v>
      </c>
      <c r="C31" s="41">
        <v>16</v>
      </c>
      <c r="D31" s="41">
        <v>500</v>
      </c>
      <c r="E31" s="41">
        <v>990</v>
      </c>
      <c r="F31" s="41">
        <v>1</v>
      </c>
      <c r="G31" s="44" t="s">
        <v>1861</v>
      </c>
      <c r="H31" s="44" t="s">
        <v>1861</v>
      </c>
    </row>
    <row r="32" spans="1:11" s="29" customFormat="1" x14ac:dyDescent="0.25">
      <c r="A32" s="41" t="s">
        <v>173</v>
      </c>
      <c r="B32" s="42">
        <v>500</v>
      </c>
      <c r="C32" s="41">
        <v>25</v>
      </c>
      <c r="D32" s="41">
        <v>500</v>
      </c>
      <c r="E32" s="41">
        <v>990</v>
      </c>
      <c r="F32" s="41">
        <v>1</v>
      </c>
      <c r="G32" s="44" t="s">
        <v>1861</v>
      </c>
      <c r="H32" s="44" t="s">
        <v>1861</v>
      </c>
    </row>
    <row r="33" spans="1:8" x14ac:dyDescent="0.25">
      <c r="A33" s="191" t="s">
        <v>174</v>
      </c>
      <c r="B33" s="192"/>
      <c r="C33" s="192"/>
      <c r="D33" s="192"/>
      <c r="E33" s="192"/>
      <c r="F33" s="192"/>
      <c r="G33" s="197"/>
      <c r="H33" s="193"/>
    </row>
    <row r="34" spans="1:8" x14ac:dyDescent="0.25">
      <c r="A34" s="41" t="s">
        <v>175</v>
      </c>
      <c r="B34" s="42">
        <v>15</v>
      </c>
      <c r="C34" s="42">
        <v>40</v>
      </c>
      <c r="D34" s="42">
        <v>15</v>
      </c>
      <c r="E34" s="42">
        <v>120</v>
      </c>
      <c r="F34" s="42">
        <v>1</v>
      </c>
      <c r="G34" s="44">
        <v>1908.2820820000002</v>
      </c>
      <c r="H34" s="46">
        <f t="shared" si="0"/>
        <v>1908.2820820000002</v>
      </c>
    </row>
    <row r="35" spans="1:8" x14ac:dyDescent="0.25">
      <c r="A35" s="41" t="s">
        <v>176</v>
      </c>
      <c r="B35" s="42">
        <v>20</v>
      </c>
      <c r="C35" s="42">
        <v>40</v>
      </c>
      <c r="D35" s="42">
        <v>18</v>
      </c>
      <c r="E35" s="42">
        <v>140</v>
      </c>
      <c r="F35" s="42">
        <v>1</v>
      </c>
      <c r="G35" s="44">
        <v>2323.0818100000001</v>
      </c>
      <c r="H35" s="46">
        <f t="shared" si="0"/>
        <v>2323.0818100000001</v>
      </c>
    </row>
    <row r="36" spans="1:8" x14ac:dyDescent="0.25">
      <c r="A36" s="41" t="s">
        <v>177</v>
      </c>
      <c r="B36" s="42">
        <v>25</v>
      </c>
      <c r="C36" s="42">
        <v>40</v>
      </c>
      <c r="D36" s="42">
        <v>24</v>
      </c>
      <c r="E36" s="42">
        <v>140</v>
      </c>
      <c r="F36" s="42">
        <v>1</v>
      </c>
      <c r="G36" s="44">
        <v>2526.4150100000002</v>
      </c>
      <c r="H36" s="46">
        <f t="shared" si="0"/>
        <v>2526.4150100000002</v>
      </c>
    </row>
    <row r="37" spans="1:8" x14ac:dyDescent="0.25">
      <c r="A37" s="41" t="s">
        <v>178</v>
      </c>
      <c r="B37" s="42">
        <v>32</v>
      </c>
      <c r="C37" s="42">
        <v>40</v>
      </c>
      <c r="D37" s="42">
        <v>30</v>
      </c>
      <c r="E37" s="42">
        <v>165</v>
      </c>
      <c r="F37" s="42">
        <v>1</v>
      </c>
      <c r="G37" s="44">
        <v>2627.0649440000002</v>
      </c>
      <c r="H37" s="46">
        <f t="shared" si="0"/>
        <v>2627.0649440000002</v>
      </c>
    </row>
    <row r="38" spans="1:8" x14ac:dyDescent="0.25">
      <c r="A38" s="41" t="s">
        <v>179</v>
      </c>
      <c r="B38" s="42">
        <v>40</v>
      </c>
      <c r="C38" s="42">
        <v>40</v>
      </c>
      <c r="D38" s="42">
        <v>40</v>
      </c>
      <c r="E38" s="42">
        <v>200</v>
      </c>
      <c r="F38" s="42">
        <v>1</v>
      </c>
      <c r="G38" s="44">
        <v>3121.16462</v>
      </c>
      <c r="H38" s="46">
        <f t="shared" si="0"/>
        <v>3121.16462</v>
      </c>
    </row>
    <row r="39" spans="1:8" x14ac:dyDescent="0.25">
      <c r="A39" s="41" t="s">
        <v>180</v>
      </c>
      <c r="B39" s="42">
        <v>50</v>
      </c>
      <c r="C39" s="42">
        <v>40</v>
      </c>
      <c r="D39" s="42">
        <v>45</v>
      </c>
      <c r="E39" s="42">
        <v>230</v>
      </c>
      <c r="F39" s="42">
        <v>1</v>
      </c>
      <c r="G39" s="44">
        <v>3494.2810420000001</v>
      </c>
      <c r="H39" s="46">
        <f t="shared" si="0"/>
        <v>3494.2810420000001</v>
      </c>
    </row>
    <row r="40" spans="1:8" x14ac:dyDescent="0.25">
      <c r="A40" s="41" t="s">
        <v>181</v>
      </c>
      <c r="B40" s="42">
        <v>65</v>
      </c>
      <c r="C40" s="42">
        <v>16</v>
      </c>
      <c r="D40" s="42">
        <v>63</v>
      </c>
      <c r="E40" s="42">
        <v>270</v>
      </c>
      <c r="F40" s="42">
        <v>1</v>
      </c>
      <c r="G40" s="44">
        <v>5544.8963640000002</v>
      </c>
      <c r="H40" s="46">
        <f t="shared" si="0"/>
        <v>5544.8963640000002</v>
      </c>
    </row>
    <row r="41" spans="1:8" x14ac:dyDescent="0.25">
      <c r="A41" s="41" t="s">
        <v>182</v>
      </c>
      <c r="B41" s="42">
        <v>65</v>
      </c>
      <c r="C41" s="42">
        <v>25</v>
      </c>
      <c r="D41" s="42">
        <v>63</v>
      </c>
      <c r="E41" s="42">
        <v>270</v>
      </c>
      <c r="F41" s="42">
        <v>1</v>
      </c>
      <c r="G41" s="44">
        <v>5758.3962240000001</v>
      </c>
      <c r="H41" s="46">
        <f t="shared" si="0"/>
        <v>5758.3962240000001</v>
      </c>
    </row>
    <row r="42" spans="1:8" x14ac:dyDescent="0.25">
      <c r="A42" s="41" t="s">
        <v>183</v>
      </c>
      <c r="B42" s="42">
        <v>80</v>
      </c>
      <c r="C42" s="42">
        <v>16</v>
      </c>
      <c r="D42" s="42">
        <v>75</v>
      </c>
      <c r="E42" s="42">
        <v>280</v>
      </c>
      <c r="F42" s="42">
        <v>1</v>
      </c>
      <c r="G42" s="44">
        <v>7108.5286720000004</v>
      </c>
      <c r="H42" s="46">
        <f t="shared" si="0"/>
        <v>7108.5286720000004</v>
      </c>
    </row>
    <row r="43" spans="1:8" x14ac:dyDescent="0.25">
      <c r="A43" s="41" t="s">
        <v>184</v>
      </c>
      <c r="B43" s="42">
        <v>80</v>
      </c>
      <c r="C43" s="42">
        <v>25</v>
      </c>
      <c r="D43" s="42">
        <v>75</v>
      </c>
      <c r="E43" s="42">
        <v>280</v>
      </c>
      <c r="F43" s="42">
        <v>1</v>
      </c>
      <c r="G43" s="44">
        <v>7586.3616920000004</v>
      </c>
      <c r="H43" s="46">
        <f t="shared" si="0"/>
        <v>7586.3616920000004</v>
      </c>
    </row>
    <row r="44" spans="1:8" x14ac:dyDescent="0.25">
      <c r="A44" s="41" t="s">
        <v>185</v>
      </c>
      <c r="B44" s="42">
        <v>100</v>
      </c>
      <c r="C44" s="42">
        <v>16</v>
      </c>
      <c r="D44" s="42">
        <v>100</v>
      </c>
      <c r="E44" s="42">
        <v>350</v>
      </c>
      <c r="F44" s="42">
        <v>1</v>
      </c>
      <c r="G44" s="44">
        <v>15140.190072000001</v>
      </c>
      <c r="H44" s="46">
        <f t="shared" si="0"/>
        <v>15140.190072000001</v>
      </c>
    </row>
    <row r="45" spans="1:8" x14ac:dyDescent="0.25">
      <c r="A45" s="41" t="s">
        <v>186</v>
      </c>
      <c r="B45" s="42">
        <v>100</v>
      </c>
      <c r="C45" s="42">
        <v>25</v>
      </c>
      <c r="D45" s="42">
        <v>100</v>
      </c>
      <c r="E45" s="42">
        <v>350</v>
      </c>
      <c r="F45" s="42">
        <v>1</v>
      </c>
      <c r="G45" s="44">
        <v>16337.822620000001</v>
      </c>
      <c r="H45" s="46">
        <f t="shared" si="0"/>
        <v>16337.822620000001</v>
      </c>
    </row>
    <row r="46" spans="1:8" x14ac:dyDescent="0.25">
      <c r="A46" s="41" t="s">
        <v>187</v>
      </c>
      <c r="B46" s="42">
        <v>125</v>
      </c>
      <c r="C46" s="42">
        <v>16</v>
      </c>
      <c r="D46" s="42">
        <v>125</v>
      </c>
      <c r="E46" s="42">
        <v>380</v>
      </c>
      <c r="F46" s="42">
        <v>1</v>
      </c>
      <c r="G46" s="44">
        <v>18485.021212</v>
      </c>
      <c r="H46" s="46">
        <f t="shared" si="0"/>
        <v>18485.021212</v>
      </c>
    </row>
    <row r="47" spans="1:8" x14ac:dyDescent="0.25">
      <c r="A47" s="41" t="s">
        <v>188</v>
      </c>
      <c r="B47" s="42">
        <v>125</v>
      </c>
      <c r="C47" s="42">
        <v>25</v>
      </c>
      <c r="D47" s="42">
        <v>125</v>
      </c>
      <c r="E47" s="42">
        <v>380</v>
      </c>
      <c r="F47" s="42">
        <v>1</v>
      </c>
      <c r="G47" s="44">
        <v>19383.753956</v>
      </c>
      <c r="H47" s="46">
        <f t="shared" si="0"/>
        <v>19383.753956</v>
      </c>
    </row>
    <row r="48" spans="1:8" x14ac:dyDescent="0.25">
      <c r="A48" s="41" t="s">
        <v>189</v>
      </c>
      <c r="B48" s="42">
        <v>150</v>
      </c>
      <c r="C48" s="42">
        <v>16</v>
      </c>
      <c r="D48" s="42">
        <v>148</v>
      </c>
      <c r="E48" s="42">
        <v>410</v>
      </c>
      <c r="F48" s="42">
        <v>1</v>
      </c>
      <c r="G48" s="44">
        <v>27900.365038000004</v>
      </c>
      <c r="H48" s="46">
        <f t="shared" si="0"/>
        <v>27900.365038000004</v>
      </c>
    </row>
    <row r="49" spans="1:8" x14ac:dyDescent="0.25">
      <c r="A49" s="41" t="s">
        <v>190</v>
      </c>
      <c r="B49" s="42">
        <v>150</v>
      </c>
      <c r="C49" s="42">
        <v>25</v>
      </c>
      <c r="D49" s="42">
        <v>148</v>
      </c>
      <c r="E49" s="42">
        <v>410</v>
      </c>
      <c r="F49" s="42">
        <v>1</v>
      </c>
      <c r="G49" s="44">
        <v>32742.745196000003</v>
      </c>
      <c r="H49" s="46">
        <f t="shared" si="0"/>
        <v>32742.745196000003</v>
      </c>
    </row>
    <row r="50" spans="1:8" x14ac:dyDescent="0.25">
      <c r="A50" s="41" t="s">
        <v>191</v>
      </c>
      <c r="B50" s="42">
        <v>200</v>
      </c>
      <c r="C50" s="42">
        <v>16</v>
      </c>
      <c r="D50" s="42">
        <v>200</v>
      </c>
      <c r="E50" s="42">
        <v>530</v>
      </c>
      <c r="F50" s="42">
        <v>1</v>
      </c>
      <c r="G50" s="44">
        <v>54985.363944000004</v>
      </c>
      <c r="H50" s="46">
        <f t="shared" si="0"/>
        <v>54985.363944000004</v>
      </c>
    </row>
    <row r="51" spans="1:8" x14ac:dyDescent="0.25">
      <c r="A51" s="41" t="s">
        <v>192</v>
      </c>
      <c r="B51" s="42">
        <v>200</v>
      </c>
      <c r="C51" s="42">
        <v>25</v>
      </c>
      <c r="D51" s="42">
        <v>200</v>
      </c>
      <c r="E51" s="42">
        <v>530</v>
      </c>
      <c r="F51" s="42">
        <v>1</v>
      </c>
      <c r="G51" s="44">
        <v>60093.093928000002</v>
      </c>
      <c r="H51" s="46">
        <f t="shared" si="0"/>
        <v>60093.093928000002</v>
      </c>
    </row>
    <row r="52" spans="1:8" x14ac:dyDescent="0.25">
      <c r="A52" s="41" t="s">
        <v>193</v>
      </c>
      <c r="B52" s="42">
        <v>250</v>
      </c>
      <c r="C52" s="42">
        <v>16</v>
      </c>
      <c r="D52" s="42">
        <v>240</v>
      </c>
      <c r="E52" s="42">
        <v>750</v>
      </c>
      <c r="F52" s="42">
        <v>1</v>
      </c>
      <c r="G52" s="44">
        <v>186498.22770600001</v>
      </c>
      <c r="H52" s="46">
        <f t="shared" si="0"/>
        <v>186498.22770600001</v>
      </c>
    </row>
    <row r="53" spans="1:8" x14ac:dyDescent="0.25">
      <c r="A53" s="41" t="s">
        <v>194</v>
      </c>
      <c r="B53" s="42">
        <v>250</v>
      </c>
      <c r="C53" s="42">
        <v>25</v>
      </c>
      <c r="D53" s="42">
        <v>240</v>
      </c>
      <c r="E53" s="42">
        <v>750</v>
      </c>
      <c r="F53" s="42">
        <v>1</v>
      </c>
      <c r="G53" s="44">
        <v>205333.99868800002</v>
      </c>
      <c r="H53" s="46">
        <f t="shared" si="0"/>
        <v>205333.99868800002</v>
      </c>
    </row>
    <row r="54" spans="1:8" x14ac:dyDescent="0.25">
      <c r="A54" s="41" t="s">
        <v>195</v>
      </c>
      <c r="B54" s="42">
        <v>300</v>
      </c>
      <c r="C54" s="42">
        <v>16</v>
      </c>
      <c r="D54" s="42">
        <v>300</v>
      </c>
      <c r="E54" s="42">
        <v>750</v>
      </c>
      <c r="F54" s="42">
        <v>1</v>
      </c>
      <c r="G54" s="44">
        <v>309739.49689200002</v>
      </c>
      <c r="H54" s="46">
        <f t="shared" si="0"/>
        <v>309739.49689200002</v>
      </c>
    </row>
    <row r="55" spans="1:8" x14ac:dyDescent="0.25">
      <c r="A55" s="41" t="s">
        <v>196</v>
      </c>
      <c r="B55" s="42">
        <v>300</v>
      </c>
      <c r="C55" s="42">
        <v>25</v>
      </c>
      <c r="D55" s="42">
        <v>300</v>
      </c>
      <c r="E55" s="42">
        <v>750</v>
      </c>
      <c r="F55" s="42">
        <v>1</v>
      </c>
      <c r="G55" s="44">
        <v>340452.97675200005</v>
      </c>
      <c r="H55" s="46">
        <f t="shared" si="0"/>
        <v>340452.97675200005</v>
      </c>
    </row>
    <row r="56" spans="1:8" s="29" customFormat="1" x14ac:dyDescent="0.25">
      <c r="A56" s="41" t="s">
        <v>197</v>
      </c>
      <c r="B56" s="42">
        <v>350</v>
      </c>
      <c r="C56" s="42">
        <v>16</v>
      </c>
      <c r="D56" s="42">
        <v>390</v>
      </c>
      <c r="E56" s="42">
        <v>990</v>
      </c>
      <c r="F56" s="42">
        <v>1</v>
      </c>
      <c r="G56" s="44">
        <v>800938.62479400006</v>
      </c>
      <c r="H56" s="46">
        <f t="shared" si="0"/>
        <v>800938.62479400006</v>
      </c>
    </row>
    <row r="57" spans="1:8" s="29" customFormat="1" x14ac:dyDescent="0.25">
      <c r="A57" s="41" t="s">
        <v>198</v>
      </c>
      <c r="B57" s="42">
        <v>350</v>
      </c>
      <c r="C57" s="42">
        <v>25</v>
      </c>
      <c r="D57" s="42">
        <v>390</v>
      </c>
      <c r="E57" s="42">
        <v>990</v>
      </c>
      <c r="F57" s="42">
        <v>1</v>
      </c>
      <c r="G57" s="44">
        <v>880306.68941600004</v>
      </c>
      <c r="H57" s="46">
        <f t="shared" si="0"/>
        <v>880306.68941600004</v>
      </c>
    </row>
    <row r="58" spans="1:8" x14ac:dyDescent="0.25">
      <c r="A58" s="41" t="s">
        <v>199</v>
      </c>
      <c r="B58" s="42">
        <v>400</v>
      </c>
      <c r="C58" s="42">
        <v>16</v>
      </c>
      <c r="D58" s="42">
        <v>390</v>
      </c>
      <c r="E58" s="42">
        <v>990</v>
      </c>
      <c r="F58" s="42">
        <v>1</v>
      </c>
      <c r="G58" s="44">
        <v>900971.44253200002</v>
      </c>
      <c r="H58" s="46">
        <f t="shared" si="0"/>
        <v>900971.44253200002</v>
      </c>
    </row>
    <row r="59" spans="1:8" x14ac:dyDescent="0.25">
      <c r="A59" s="41" t="s">
        <v>200</v>
      </c>
      <c r="B59" s="42">
        <v>400</v>
      </c>
      <c r="C59" s="42">
        <v>25</v>
      </c>
      <c r="D59" s="42">
        <v>390</v>
      </c>
      <c r="E59" s="42">
        <v>990</v>
      </c>
      <c r="F59" s="42">
        <v>1</v>
      </c>
      <c r="G59" s="44">
        <v>984544.43773000012</v>
      </c>
      <c r="H59" s="46">
        <f t="shared" si="0"/>
        <v>984544.43773000012</v>
      </c>
    </row>
    <row r="60" spans="1:8" s="29" customFormat="1" x14ac:dyDescent="0.25">
      <c r="A60" s="42" t="s">
        <v>201</v>
      </c>
      <c r="B60" s="42">
        <v>500</v>
      </c>
      <c r="C60" s="42">
        <v>16</v>
      </c>
      <c r="D60" s="42">
        <v>500</v>
      </c>
      <c r="E60" s="42">
        <v>1017</v>
      </c>
      <c r="F60" s="42">
        <v>1</v>
      </c>
      <c r="G60" s="44" t="s">
        <v>1861</v>
      </c>
      <c r="H60" s="44" t="s">
        <v>1861</v>
      </c>
    </row>
    <row r="61" spans="1:8" s="29" customFormat="1" x14ac:dyDescent="0.25">
      <c r="A61" s="42" t="s">
        <v>202</v>
      </c>
      <c r="B61" s="42">
        <v>500</v>
      </c>
      <c r="C61" s="42">
        <v>25</v>
      </c>
      <c r="D61" s="42">
        <v>500</v>
      </c>
      <c r="E61" s="42">
        <v>1017</v>
      </c>
      <c r="F61" s="42">
        <v>1</v>
      </c>
      <c r="G61" s="44" t="s">
        <v>1861</v>
      </c>
      <c r="H61" s="44" t="s">
        <v>1861</v>
      </c>
    </row>
    <row r="62" spans="1:8" x14ac:dyDescent="0.25">
      <c r="A62" s="191" t="s">
        <v>203</v>
      </c>
      <c r="B62" s="192"/>
      <c r="C62" s="192"/>
      <c r="D62" s="192"/>
      <c r="E62" s="192"/>
      <c r="F62" s="192"/>
      <c r="G62" s="197"/>
      <c r="H62" s="193"/>
    </row>
    <row r="63" spans="1:8" x14ac:dyDescent="0.25">
      <c r="A63" s="41" t="s">
        <v>204</v>
      </c>
      <c r="B63" s="42">
        <v>15</v>
      </c>
      <c r="C63" s="42">
        <v>40</v>
      </c>
      <c r="D63" s="42">
        <v>15</v>
      </c>
      <c r="E63" s="42">
        <v>135</v>
      </c>
      <c r="F63" s="42">
        <v>1</v>
      </c>
      <c r="G63" s="44">
        <v>1409.0990760000002</v>
      </c>
      <c r="H63" s="46">
        <f t="shared" si="0"/>
        <v>1409.0990760000002</v>
      </c>
    </row>
    <row r="64" spans="1:8" x14ac:dyDescent="0.25">
      <c r="A64" s="41" t="s">
        <v>205</v>
      </c>
      <c r="B64" s="42">
        <v>20</v>
      </c>
      <c r="C64" s="42">
        <v>40</v>
      </c>
      <c r="D64" s="42">
        <v>18</v>
      </c>
      <c r="E64" s="42">
        <v>135</v>
      </c>
      <c r="F64" s="42">
        <v>1</v>
      </c>
      <c r="G64" s="44">
        <v>1543.298988</v>
      </c>
      <c r="H64" s="46">
        <f t="shared" si="0"/>
        <v>1543.298988</v>
      </c>
    </row>
    <row r="65" spans="1:8" x14ac:dyDescent="0.25">
      <c r="A65" s="41" t="s">
        <v>206</v>
      </c>
      <c r="B65" s="42">
        <v>25</v>
      </c>
      <c r="C65" s="42">
        <v>40</v>
      </c>
      <c r="D65" s="42">
        <v>24</v>
      </c>
      <c r="E65" s="42">
        <v>135</v>
      </c>
      <c r="F65" s="42">
        <v>1</v>
      </c>
      <c r="G65" s="44">
        <v>1805.5988160000002</v>
      </c>
      <c r="H65" s="46">
        <f t="shared" si="0"/>
        <v>1805.5988160000002</v>
      </c>
    </row>
    <row r="66" spans="1:8" x14ac:dyDescent="0.25">
      <c r="A66" s="41" t="s">
        <v>207</v>
      </c>
      <c r="B66" s="42">
        <v>32</v>
      </c>
      <c r="C66" s="42">
        <v>40</v>
      </c>
      <c r="D66" s="42">
        <v>30</v>
      </c>
      <c r="E66" s="42">
        <v>155</v>
      </c>
      <c r="F66" s="42">
        <v>1</v>
      </c>
      <c r="G66" s="44">
        <v>2055.698652</v>
      </c>
      <c r="H66" s="46">
        <f t="shared" si="0"/>
        <v>2055.698652</v>
      </c>
    </row>
    <row r="67" spans="1:8" x14ac:dyDescent="0.25">
      <c r="A67" s="41" t="s">
        <v>208</v>
      </c>
      <c r="B67" s="42">
        <v>40</v>
      </c>
      <c r="C67" s="42">
        <v>40</v>
      </c>
      <c r="D67" s="42">
        <v>40</v>
      </c>
      <c r="E67" s="42">
        <v>170</v>
      </c>
      <c r="F67" s="42">
        <v>1</v>
      </c>
      <c r="G67" s="44">
        <v>2403.398424</v>
      </c>
      <c r="H67" s="46">
        <f t="shared" si="0"/>
        <v>2403.398424</v>
      </c>
    </row>
    <row r="68" spans="1:8" x14ac:dyDescent="0.25">
      <c r="A68" s="41" t="s">
        <v>209</v>
      </c>
      <c r="B68" s="42">
        <v>50</v>
      </c>
      <c r="C68" s="42">
        <v>40</v>
      </c>
      <c r="D68" s="42">
        <v>45</v>
      </c>
      <c r="E68" s="42">
        <v>190</v>
      </c>
      <c r="F68" s="42">
        <v>1</v>
      </c>
      <c r="G68" s="44">
        <v>2739.9148700000001</v>
      </c>
      <c r="H68" s="46">
        <f t="shared" si="0"/>
        <v>2739.9148700000001</v>
      </c>
    </row>
    <row r="69" spans="1:8" x14ac:dyDescent="0.25">
      <c r="A69" s="41" t="s">
        <v>210</v>
      </c>
      <c r="B69" s="42">
        <v>65</v>
      </c>
      <c r="C69" s="42">
        <v>25</v>
      </c>
      <c r="D69" s="42">
        <v>63</v>
      </c>
      <c r="E69" s="42">
        <v>200</v>
      </c>
      <c r="F69" s="42">
        <v>1</v>
      </c>
      <c r="G69" s="44">
        <v>4234.4138900000007</v>
      </c>
      <c r="H69" s="46">
        <f t="shared" si="0"/>
        <v>4234.4138900000007</v>
      </c>
    </row>
    <row r="70" spans="1:8" x14ac:dyDescent="0.25">
      <c r="A70" s="41" t="s">
        <v>211</v>
      </c>
      <c r="B70" s="42">
        <v>80</v>
      </c>
      <c r="C70" s="42">
        <v>25</v>
      </c>
      <c r="D70" s="42">
        <v>75</v>
      </c>
      <c r="E70" s="42">
        <v>240</v>
      </c>
      <c r="F70" s="42">
        <v>1</v>
      </c>
      <c r="G70" s="44">
        <v>7217.3119340000003</v>
      </c>
      <c r="H70" s="46">
        <f t="shared" si="0"/>
        <v>7217.3119340000003</v>
      </c>
    </row>
    <row r="71" spans="1:8" ht="15" customHeight="1" x14ac:dyDescent="0.25">
      <c r="A71" s="191" t="s">
        <v>212</v>
      </c>
      <c r="B71" s="192"/>
      <c r="C71" s="192"/>
      <c r="D71" s="192"/>
      <c r="E71" s="192"/>
      <c r="F71" s="192"/>
      <c r="G71" s="197"/>
      <c r="H71" s="193"/>
    </row>
    <row r="72" spans="1:8" x14ac:dyDescent="0.25">
      <c r="A72" s="41" t="s">
        <v>213</v>
      </c>
      <c r="B72" s="42">
        <v>50</v>
      </c>
      <c r="C72" s="42">
        <v>40</v>
      </c>
      <c r="D72" s="42">
        <v>45</v>
      </c>
      <c r="E72" s="42">
        <v>180</v>
      </c>
      <c r="F72" s="42">
        <v>1</v>
      </c>
      <c r="G72" s="44">
        <v>4074.7973280000001</v>
      </c>
      <c r="H72" s="46">
        <f t="shared" si="0"/>
        <v>4074.7973280000001</v>
      </c>
    </row>
    <row r="73" spans="1:8" x14ac:dyDescent="0.25">
      <c r="A73" s="41" t="s">
        <v>214</v>
      </c>
      <c r="B73" s="42">
        <v>80</v>
      </c>
      <c r="C73" s="42">
        <v>16</v>
      </c>
      <c r="D73" s="42">
        <v>75</v>
      </c>
      <c r="E73" s="42">
        <v>210</v>
      </c>
      <c r="F73" s="42">
        <v>1</v>
      </c>
      <c r="G73" s="44">
        <v>7356.5951760000007</v>
      </c>
      <c r="H73" s="46">
        <f t="shared" si="0"/>
        <v>7356.5951760000007</v>
      </c>
    </row>
    <row r="74" spans="1:8" x14ac:dyDescent="0.25">
      <c r="A74" s="41" t="s">
        <v>215</v>
      </c>
      <c r="B74" s="42">
        <v>80</v>
      </c>
      <c r="C74" s="42">
        <v>25</v>
      </c>
      <c r="D74" s="42">
        <v>75</v>
      </c>
      <c r="E74" s="42">
        <v>210</v>
      </c>
      <c r="F74" s="42">
        <v>1</v>
      </c>
      <c r="G74" s="44">
        <v>7848.6615200000006</v>
      </c>
      <c r="H74" s="46">
        <f t="shared" si="0"/>
        <v>7848.6615200000006</v>
      </c>
    </row>
    <row r="75" spans="1:8" x14ac:dyDescent="0.25">
      <c r="A75" s="41" t="s">
        <v>216</v>
      </c>
      <c r="B75" s="42">
        <v>100</v>
      </c>
      <c r="C75" s="42">
        <v>16</v>
      </c>
      <c r="D75" s="42">
        <v>100</v>
      </c>
      <c r="E75" s="42">
        <v>230</v>
      </c>
      <c r="F75" s="42">
        <v>1</v>
      </c>
      <c r="G75" s="44">
        <v>12865.908230000001</v>
      </c>
      <c r="H75" s="46">
        <f t="shared" si="0"/>
        <v>12865.908230000001</v>
      </c>
    </row>
    <row r="76" spans="1:8" x14ac:dyDescent="0.25">
      <c r="A76" s="41" t="s">
        <v>217</v>
      </c>
      <c r="B76" s="42">
        <v>100</v>
      </c>
      <c r="C76" s="42">
        <v>25</v>
      </c>
      <c r="D76" s="42">
        <v>100</v>
      </c>
      <c r="E76" s="42">
        <v>230</v>
      </c>
      <c r="F76" s="42">
        <v>1</v>
      </c>
      <c r="G76" s="44">
        <v>15726.806354</v>
      </c>
      <c r="H76" s="46">
        <f t="shared" si="0"/>
        <v>15726.806354</v>
      </c>
    </row>
    <row r="77" spans="1:8" x14ac:dyDescent="0.25">
      <c r="A77" s="41" t="s">
        <v>218</v>
      </c>
      <c r="B77" s="42">
        <v>125</v>
      </c>
      <c r="C77" s="42">
        <v>16</v>
      </c>
      <c r="D77" s="42">
        <v>100</v>
      </c>
      <c r="E77" s="42">
        <v>255</v>
      </c>
      <c r="F77" s="42">
        <v>1</v>
      </c>
      <c r="G77" s="44">
        <v>16601.139114000001</v>
      </c>
      <c r="H77" s="46">
        <f t="shared" si="0"/>
        <v>16601.139114000001</v>
      </c>
    </row>
    <row r="78" spans="1:8" x14ac:dyDescent="0.25">
      <c r="A78" s="41" t="s">
        <v>219</v>
      </c>
      <c r="B78" s="42">
        <v>125</v>
      </c>
      <c r="C78" s="42">
        <v>25</v>
      </c>
      <c r="D78" s="42">
        <v>100</v>
      </c>
      <c r="E78" s="42">
        <v>255</v>
      </c>
      <c r="F78" s="42">
        <v>1</v>
      </c>
      <c r="G78" s="44">
        <v>17917.721584000003</v>
      </c>
      <c r="H78" s="46">
        <f t="shared" si="0"/>
        <v>17917.721584000003</v>
      </c>
    </row>
    <row r="79" spans="1:8" x14ac:dyDescent="0.25">
      <c r="A79" s="41" t="s">
        <v>220</v>
      </c>
      <c r="B79" s="42">
        <v>150</v>
      </c>
      <c r="C79" s="42">
        <v>16</v>
      </c>
      <c r="D79" s="42">
        <v>125</v>
      </c>
      <c r="E79" s="42">
        <v>280</v>
      </c>
      <c r="F79" s="42">
        <v>1</v>
      </c>
      <c r="G79" s="44">
        <v>20621.036478000002</v>
      </c>
      <c r="H79" s="46">
        <f t="shared" si="0"/>
        <v>20621.036478000002</v>
      </c>
    </row>
    <row r="80" spans="1:8" x14ac:dyDescent="0.25">
      <c r="A80" s="41" t="s">
        <v>221</v>
      </c>
      <c r="B80" s="42">
        <v>150</v>
      </c>
      <c r="C80" s="42">
        <v>25</v>
      </c>
      <c r="D80" s="42">
        <v>125</v>
      </c>
      <c r="E80" s="42">
        <v>280</v>
      </c>
      <c r="F80" s="42">
        <v>1</v>
      </c>
      <c r="G80" s="44">
        <v>24160.050824000002</v>
      </c>
      <c r="H80" s="46">
        <f t="shared" si="0"/>
        <v>24160.050824000002</v>
      </c>
    </row>
    <row r="81" spans="1:8" x14ac:dyDescent="0.25">
      <c r="A81" s="41" t="s">
        <v>222</v>
      </c>
      <c r="B81" s="42">
        <v>200</v>
      </c>
      <c r="C81" s="42">
        <v>16</v>
      </c>
      <c r="D81" s="42">
        <v>148</v>
      </c>
      <c r="E81" s="42">
        <v>330</v>
      </c>
      <c r="F81" s="42">
        <v>1</v>
      </c>
      <c r="G81" s="44">
        <v>40053.590402000002</v>
      </c>
      <c r="H81" s="46">
        <f t="shared" si="0"/>
        <v>40053.590402000002</v>
      </c>
    </row>
    <row r="82" spans="1:8" x14ac:dyDescent="0.25">
      <c r="A82" s="41" t="s">
        <v>223</v>
      </c>
      <c r="B82" s="42">
        <v>200</v>
      </c>
      <c r="C82" s="42">
        <v>25</v>
      </c>
      <c r="D82" s="42">
        <v>148</v>
      </c>
      <c r="E82" s="42">
        <v>330</v>
      </c>
      <c r="F82" s="42">
        <v>1</v>
      </c>
      <c r="G82" s="44">
        <v>46113.936428000001</v>
      </c>
      <c r="H82" s="46">
        <f t="shared" si="0"/>
        <v>46113.936428000001</v>
      </c>
    </row>
    <row r="83" spans="1:8" x14ac:dyDescent="0.25">
      <c r="A83" s="563" t="s">
        <v>224</v>
      </c>
      <c r="B83" s="563"/>
      <c r="C83" s="563"/>
      <c r="D83" s="563"/>
      <c r="E83" s="563"/>
      <c r="F83" s="563"/>
      <c r="G83" s="563"/>
      <c r="H83" s="563"/>
    </row>
    <row r="84" spans="1:8" x14ac:dyDescent="0.25">
      <c r="A84" s="557" t="s">
        <v>225</v>
      </c>
      <c r="B84" s="558"/>
      <c r="C84" s="558"/>
      <c r="D84" s="558"/>
      <c r="E84" s="558"/>
      <c r="F84" s="558"/>
      <c r="G84" s="558"/>
      <c r="H84" s="559"/>
    </row>
    <row r="85" spans="1:8" x14ac:dyDescent="0.25">
      <c r="A85" s="194" t="s">
        <v>226</v>
      </c>
      <c r="B85" s="195">
        <v>15</v>
      </c>
      <c r="C85" s="195">
        <v>40</v>
      </c>
      <c r="D85" s="195">
        <v>10</v>
      </c>
      <c r="E85" s="195">
        <v>135</v>
      </c>
      <c r="F85" s="195">
        <v>1</v>
      </c>
      <c r="G85" s="522">
        <v>1341.9991200000002</v>
      </c>
      <c r="H85" s="198">
        <f t="shared" ref="H85:H144" si="1">G85-G85*$B$4/100</f>
        <v>1341.9991200000002</v>
      </c>
    </row>
    <row r="86" spans="1:8" x14ac:dyDescent="0.25">
      <c r="A86" s="41" t="s">
        <v>227</v>
      </c>
      <c r="B86" s="42">
        <v>20</v>
      </c>
      <c r="C86" s="42">
        <v>40</v>
      </c>
      <c r="D86" s="42">
        <v>15</v>
      </c>
      <c r="E86" s="42">
        <v>135</v>
      </c>
      <c r="F86" s="42">
        <v>1</v>
      </c>
      <c r="G86" s="44">
        <v>1409.0990760000002</v>
      </c>
      <c r="H86" s="46">
        <f t="shared" si="1"/>
        <v>1409.0990760000002</v>
      </c>
    </row>
    <row r="87" spans="1:8" x14ac:dyDescent="0.25">
      <c r="A87" s="41" t="s">
        <v>228</v>
      </c>
      <c r="B87" s="42">
        <v>25</v>
      </c>
      <c r="C87" s="42">
        <v>40</v>
      </c>
      <c r="D87" s="42">
        <v>18</v>
      </c>
      <c r="E87" s="42">
        <v>135</v>
      </c>
      <c r="F87" s="42">
        <v>1</v>
      </c>
      <c r="G87" s="44">
        <v>1543.298988</v>
      </c>
      <c r="H87" s="46">
        <f t="shared" si="1"/>
        <v>1543.298988</v>
      </c>
    </row>
    <row r="88" spans="1:8" x14ac:dyDescent="0.25">
      <c r="A88" s="41" t="s">
        <v>229</v>
      </c>
      <c r="B88" s="42">
        <v>32</v>
      </c>
      <c r="C88" s="42">
        <v>40</v>
      </c>
      <c r="D88" s="42">
        <v>24</v>
      </c>
      <c r="E88" s="42">
        <v>135</v>
      </c>
      <c r="F88" s="42">
        <v>1</v>
      </c>
      <c r="G88" s="44">
        <v>1805.5988160000002</v>
      </c>
      <c r="H88" s="46">
        <f t="shared" si="1"/>
        <v>1805.5988160000002</v>
      </c>
    </row>
    <row r="89" spans="1:8" x14ac:dyDescent="0.25">
      <c r="A89" s="41" t="s">
        <v>230</v>
      </c>
      <c r="B89" s="42">
        <v>40</v>
      </c>
      <c r="C89" s="42">
        <v>40</v>
      </c>
      <c r="D89" s="42">
        <v>30</v>
      </c>
      <c r="E89" s="42">
        <v>155</v>
      </c>
      <c r="F89" s="42">
        <v>1</v>
      </c>
      <c r="G89" s="44">
        <v>2055.698652</v>
      </c>
      <c r="H89" s="46">
        <f t="shared" si="1"/>
        <v>2055.698652</v>
      </c>
    </row>
    <row r="90" spans="1:8" x14ac:dyDescent="0.25">
      <c r="A90" s="41" t="s">
        <v>231</v>
      </c>
      <c r="B90" s="42">
        <v>50</v>
      </c>
      <c r="C90" s="42">
        <v>40</v>
      </c>
      <c r="D90" s="42">
        <v>40</v>
      </c>
      <c r="E90" s="42">
        <v>170</v>
      </c>
      <c r="F90" s="42">
        <v>1</v>
      </c>
      <c r="G90" s="44">
        <v>2403.398424</v>
      </c>
      <c r="H90" s="46">
        <f t="shared" si="1"/>
        <v>2403.398424</v>
      </c>
    </row>
    <row r="91" spans="1:8" x14ac:dyDescent="0.25">
      <c r="A91" s="41" t="s">
        <v>232</v>
      </c>
      <c r="B91" s="42">
        <v>65</v>
      </c>
      <c r="C91" s="42">
        <v>25</v>
      </c>
      <c r="D91" s="42">
        <v>45</v>
      </c>
      <c r="E91" s="42">
        <v>190</v>
      </c>
      <c r="F91" s="42">
        <v>1</v>
      </c>
      <c r="G91" s="44">
        <v>3145.5646040000001</v>
      </c>
      <c r="H91" s="46">
        <f t="shared" si="1"/>
        <v>3145.5646040000001</v>
      </c>
    </row>
    <row r="92" spans="1:8" x14ac:dyDescent="0.25">
      <c r="A92" s="41" t="s">
        <v>233</v>
      </c>
      <c r="B92" s="42">
        <v>80</v>
      </c>
      <c r="C92" s="42">
        <v>25</v>
      </c>
      <c r="D92" s="42">
        <v>63</v>
      </c>
      <c r="E92" s="42">
        <v>200</v>
      </c>
      <c r="F92" s="42">
        <v>1</v>
      </c>
      <c r="G92" s="44">
        <v>5023.3467060000003</v>
      </c>
      <c r="H92" s="46">
        <f t="shared" si="1"/>
        <v>5023.3467060000003</v>
      </c>
    </row>
    <row r="93" spans="1:8" x14ac:dyDescent="0.25">
      <c r="A93" s="41" t="s">
        <v>234</v>
      </c>
      <c r="B93" s="42">
        <v>100</v>
      </c>
      <c r="C93" s="42">
        <v>25</v>
      </c>
      <c r="D93" s="42">
        <v>75</v>
      </c>
      <c r="E93" s="42">
        <v>240</v>
      </c>
      <c r="F93" s="42">
        <v>1</v>
      </c>
      <c r="G93" s="44">
        <v>7733.7782620000007</v>
      </c>
      <c r="H93" s="46">
        <f t="shared" si="1"/>
        <v>7733.7782620000007</v>
      </c>
    </row>
    <row r="94" spans="1:8" x14ac:dyDescent="0.25">
      <c r="A94" s="191" t="s">
        <v>235</v>
      </c>
      <c r="B94" s="192"/>
      <c r="C94" s="192"/>
      <c r="D94" s="192"/>
      <c r="E94" s="192"/>
      <c r="F94" s="192"/>
      <c r="G94" s="197"/>
      <c r="H94" s="193"/>
    </row>
    <row r="95" spans="1:8" x14ac:dyDescent="0.25">
      <c r="A95" s="41" t="s">
        <v>236</v>
      </c>
      <c r="B95" s="42">
        <v>15</v>
      </c>
      <c r="C95" s="42">
        <v>40</v>
      </c>
      <c r="D95" s="42">
        <v>10</v>
      </c>
      <c r="E95" s="42">
        <v>200</v>
      </c>
      <c r="F95" s="42">
        <v>1</v>
      </c>
      <c r="G95" s="44">
        <v>1282.0158260000001</v>
      </c>
      <c r="H95" s="46">
        <f t="shared" si="1"/>
        <v>1282.0158260000001</v>
      </c>
    </row>
    <row r="96" spans="1:8" x14ac:dyDescent="0.25">
      <c r="A96" s="41" t="s">
        <v>237</v>
      </c>
      <c r="B96" s="42">
        <v>20</v>
      </c>
      <c r="C96" s="42">
        <v>40</v>
      </c>
      <c r="D96" s="42">
        <v>15</v>
      </c>
      <c r="E96" s="42">
        <v>200</v>
      </c>
      <c r="F96" s="42">
        <v>1</v>
      </c>
      <c r="G96" s="44">
        <v>1373.515766</v>
      </c>
      <c r="H96" s="46">
        <f t="shared" si="1"/>
        <v>1373.515766</v>
      </c>
    </row>
    <row r="97" spans="1:8" x14ac:dyDescent="0.25">
      <c r="A97" s="41" t="s">
        <v>238</v>
      </c>
      <c r="B97" s="42">
        <v>25</v>
      </c>
      <c r="C97" s="42">
        <v>40</v>
      </c>
      <c r="D97" s="42">
        <v>18</v>
      </c>
      <c r="E97" s="42">
        <v>230</v>
      </c>
      <c r="F97" s="42">
        <v>1</v>
      </c>
      <c r="G97" s="44">
        <v>1373.515766</v>
      </c>
      <c r="H97" s="46">
        <f t="shared" si="1"/>
        <v>1373.515766</v>
      </c>
    </row>
    <row r="98" spans="1:8" x14ac:dyDescent="0.25">
      <c r="A98" s="41" t="s">
        <v>239</v>
      </c>
      <c r="B98" s="42">
        <v>32</v>
      </c>
      <c r="C98" s="42">
        <v>40</v>
      </c>
      <c r="D98" s="42">
        <v>24</v>
      </c>
      <c r="E98" s="42">
        <v>230</v>
      </c>
      <c r="F98" s="42">
        <v>1</v>
      </c>
      <c r="G98" s="44">
        <v>1458.91571</v>
      </c>
      <c r="H98" s="46">
        <f t="shared" si="1"/>
        <v>1458.91571</v>
      </c>
    </row>
    <row r="99" spans="1:8" x14ac:dyDescent="0.25">
      <c r="A99" s="41" t="s">
        <v>240</v>
      </c>
      <c r="B99" s="42">
        <v>40</v>
      </c>
      <c r="C99" s="42">
        <v>40</v>
      </c>
      <c r="D99" s="42">
        <v>30</v>
      </c>
      <c r="E99" s="42">
        <v>250</v>
      </c>
      <c r="F99" s="42">
        <v>1</v>
      </c>
      <c r="G99" s="44">
        <v>1887.9487620000002</v>
      </c>
      <c r="H99" s="46">
        <f t="shared" si="1"/>
        <v>1887.9487620000002</v>
      </c>
    </row>
    <row r="100" spans="1:8" x14ac:dyDescent="0.25">
      <c r="A100" s="41" t="s">
        <v>241</v>
      </c>
      <c r="B100" s="42">
        <v>50</v>
      </c>
      <c r="C100" s="42">
        <v>40</v>
      </c>
      <c r="D100" s="42">
        <v>40</v>
      </c>
      <c r="E100" s="42">
        <v>270</v>
      </c>
      <c r="F100" s="42">
        <v>1</v>
      </c>
      <c r="G100" s="44">
        <v>2055.698652</v>
      </c>
      <c r="H100" s="46">
        <f t="shared" si="1"/>
        <v>2055.698652</v>
      </c>
    </row>
    <row r="101" spans="1:8" x14ac:dyDescent="0.25">
      <c r="A101" s="41" t="s">
        <v>242</v>
      </c>
      <c r="B101" s="42">
        <v>65</v>
      </c>
      <c r="C101" s="42">
        <v>25</v>
      </c>
      <c r="D101" s="42">
        <v>45</v>
      </c>
      <c r="E101" s="42">
        <v>280</v>
      </c>
      <c r="F101" s="42">
        <v>1</v>
      </c>
      <c r="G101" s="44">
        <v>2825.3148140000003</v>
      </c>
      <c r="H101" s="46">
        <f t="shared" si="1"/>
        <v>2825.3148140000003</v>
      </c>
    </row>
    <row r="102" spans="1:8" x14ac:dyDescent="0.25">
      <c r="A102" s="41" t="s">
        <v>243</v>
      </c>
      <c r="B102" s="42">
        <v>80</v>
      </c>
      <c r="C102" s="42">
        <v>25</v>
      </c>
      <c r="D102" s="42">
        <v>63</v>
      </c>
      <c r="E102" s="42">
        <v>280</v>
      </c>
      <c r="F102" s="42">
        <v>1</v>
      </c>
      <c r="G102" s="44">
        <v>3867.3974640000001</v>
      </c>
      <c r="H102" s="46">
        <f t="shared" si="1"/>
        <v>3867.3974640000001</v>
      </c>
    </row>
    <row r="103" spans="1:8" x14ac:dyDescent="0.25">
      <c r="A103" s="41" t="s">
        <v>244</v>
      </c>
      <c r="B103" s="42">
        <v>100</v>
      </c>
      <c r="C103" s="42">
        <v>25</v>
      </c>
      <c r="D103" s="42">
        <v>75</v>
      </c>
      <c r="E103" s="42">
        <v>300</v>
      </c>
      <c r="F103" s="42">
        <v>1</v>
      </c>
      <c r="G103" s="44">
        <v>4751.8968840000007</v>
      </c>
      <c r="H103" s="46">
        <f t="shared" si="1"/>
        <v>4751.8968840000007</v>
      </c>
    </row>
    <row r="104" spans="1:8" x14ac:dyDescent="0.25">
      <c r="A104" s="41" t="s">
        <v>245</v>
      </c>
      <c r="B104" s="42">
        <v>125</v>
      </c>
      <c r="C104" s="42">
        <v>25</v>
      </c>
      <c r="D104" s="42">
        <v>100</v>
      </c>
      <c r="E104" s="42">
        <v>330</v>
      </c>
      <c r="F104" s="42">
        <v>1</v>
      </c>
      <c r="G104" s="44">
        <v>10555.026412000001</v>
      </c>
      <c r="H104" s="46">
        <f t="shared" si="1"/>
        <v>10555.026412000001</v>
      </c>
    </row>
    <row r="105" spans="1:8" x14ac:dyDescent="0.25">
      <c r="A105" s="41" t="s">
        <v>246</v>
      </c>
      <c r="B105" s="42">
        <v>150</v>
      </c>
      <c r="C105" s="42">
        <v>25</v>
      </c>
      <c r="D105" s="42">
        <v>125</v>
      </c>
      <c r="E105" s="42">
        <v>360</v>
      </c>
      <c r="F105" s="42">
        <v>1</v>
      </c>
      <c r="G105" s="44">
        <v>12205.075330000001</v>
      </c>
      <c r="H105" s="46">
        <f t="shared" si="1"/>
        <v>12205.075330000001</v>
      </c>
    </row>
    <row r="106" spans="1:8" x14ac:dyDescent="0.25">
      <c r="A106" s="41" t="s">
        <v>247</v>
      </c>
      <c r="B106" s="42">
        <v>200</v>
      </c>
      <c r="C106" s="42">
        <v>25</v>
      </c>
      <c r="D106" s="42">
        <v>148</v>
      </c>
      <c r="E106" s="42">
        <v>430</v>
      </c>
      <c r="F106" s="42">
        <v>1</v>
      </c>
      <c r="G106" s="44">
        <v>24836.133714000003</v>
      </c>
      <c r="H106" s="46">
        <f t="shared" si="1"/>
        <v>24836.133714000003</v>
      </c>
    </row>
    <row r="107" spans="1:8" x14ac:dyDescent="0.25">
      <c r="A107" s="41" t="s">
        <v>248</v>
      </c>
      <c r="B107" s="42">
        <v>250</v>
      </c>
      <c r="C107" s="42">
        <v>25</v>
      </c>
      <c r="D107" s="42">
        <v>200</v>
      </c>
      <c r="E107" s="42">
        <v>510</v>
      </c>
      <c r="F107" s="42">
        <v>1</v>
      </c>
      <c r="G107" s="44">
        <v>47496.602188000004</v>
      </c>
      <c r="H107" s="46">
        <f t="shared" si="1"/>
        <v>47496.602188000004</v>
      </c>
    </row>
    <row r="108" spans="1:8" x14ac:dyDescent="0.25">
      <c r="A108" s="51" t="s">
        <v>249</v>
      </c>
      <c r="B108" s="42">
        <v>300</v>
      </c>
      <c r="C108" s="42">
        <v>16</v>
      </c>
      <c r="D108" s="42">
        <v>240</v>
      </c>
      <c r="E108" s="42">
        <v>730</v>
      </c>
      <c r="F108" s="42">
        <v>1</v>
      </c>
      <c r="G108" s="44">
        <v>151598.11725800001</v>
      </c>
      <c r="H108" s="46">
        <f t="shared" si="1"/>
        <v>151598.11725800001</v>
      </c>
    </row>
    <row r="109" spans="1:8" x14ac:dyDescent="0.25">
      <c r="A109" s="41" t="s">
        <v>250</v>
      </c>
      <c r="B109" s="42">
        <v>300</v>
      </c>
      <c r="C109" s="42">
        <v>25</v>
      </c>
      <c r="D109" s="42">
        <v>240</v>
      </c>
      <c r="E109" s="42">
        <v>730</v>
      </c>
      <c r="F109" s="42">
        <v>1</v>
      </c>
      <c r="G109" s="44">
        <v>173793.96937000001</v>
      </c>
      <c r="H109" s="46">
        <f t="shared" si="1"/>
        <v>173793.96937000001</v>
      </c>
    </row>
    <row r="110" spans="1:8" x14ac:dyDescent="0.25">
      <c r="A110" s="51" t="s">
        <v>251</v>
      </c>
      <c r="B110" s="42">
        <v>350</v>
      </c>
      <c r="C110" s="42">
        <v>16</v>
      </c>
      <c r="D110" s="42">
        <v>300</v>
      </c>
      <c r="E110" s="42">
        <v>730</v>
      </c>
      <c r="F110" s="42">
        <v>1</v>
      </c>
      <c r="G110" s="44">
        <v>242174.92453000002</v>
      </c>
      <c r="H110" s="46">
        <f t="shared" si="1"/>
        <v>242174.92453000002</v>
      </c>
    </row>
    <row r="111" spans="1:8" x14ac:dyDescent="0.25">
      <c r="A111" s="41" t="s">
        <v>252</v>
      </c>
      <c r="B111" s="42">
        <v>350</v>
      </c>
      <c r="C111" s="42">
        <v>25</v>
      </c>
      <c r="D111" s="42">
        <v>300</v>
      </c>
      <c r="E111" s="42">
        <v>730</v>
      </c>
      <c r="F111" s="42">
        <v>1</v>
      </c>
      <c r="G111" s="44">
        <v>286760.81196000002</v>
      </c>
      <c r="H111" s="46">
        <f t="shared" si="1"/>
        <v>286760.81196000002</v>
      </c>
    </row>
    <row r="112" spans="1:8" x14ac:dyDescent="0.25">
      <c r="A112" s="51" t="s">
        <v>253</v>
      </c>
      <c r="B112" s="42">
        <v>400</v>
      </c>
      <c r="C112" s="42">
        <v>16</v>
      </c>
      <c r="D112" s="42">
        <v>300</v>
      </c>
      <c r="E112" s="42">
        <v>860</v>
      </c>
      <c r="F112" s="42">
        <v>1</v>
      </c>
      <c r="G112" s="44">
        <v>398327.70546800003</v>
      </c>
      <c r="H112" s="46">
        <f t="shared" si="1"/>
        <v>398327.70546800003</v>
      </c>
    </row>
    <row r="113" spans="1:8" x14ac:dyDescent="0.25">
      <c r="A113" s="41" t="s">
        <v>254</v>
      </c>
      <c r="B113" s="42">
        <v>400</v>
      </c>
      <c r="C113" s="42">
        <v>25</v>
      </c>
      <c r="D113" s="42">
        <v>300</v>
      </c>
      <c r="E113" s="42">
        <v>860</v>
      </c>
      <c r="F113" s="42">
        <v>1</v>
      </c>
      <c r="G113" s="44">
        <v>469503.47546200006</v>
      </c>
      <c r="H113" s="46">
        <f t="shared" si="1"/>
        <v>469503.47546200006</v>
      </c>
    </row>
    <row r="114" spans="1:8" x14ac:dyDescent="0.25">
      <c r="A114" s="51" t="s">
        <v>255</v>
      </c>
      <c r="B114" s="42">
        <v>500</v>
      </c>
      <c r="C114" s="42">
        <v>16</v>
      </c>
      <c r="D114" s="42">
        <v>390</v>
      </c>
      <c r="E114" s="42">
        <v>970</v>
      </c>
      <c r="F114" s="42">
        <v>1</v>
      </c>
      <c r="G114" s="44" t="s">
        <v>1861</v>
      </c>
      <c r="H114" s="44" t="s">
        <v>1861</v>
      </c>
    </row>
    <row r="115" spans="1:8" x14ac:dyDescent="0.25">
      <c r="A115" s="41" t="s">
        <v>256</v>
      </c>
      <c r="B115" s="42">
        <v>500</v>
      </c>
      <c r="C115" s="42">
        <v>25</v>
      </c>
      <c r="D115" s="42">
        <v>390</v>
      </c>
      <c r="E115" s="42">
        <v>970</v>
      </c>
      <c r="F115" s="42">
        <v>1</v>
      </c>
      <c r="G115" s="44" t="s">
        <v>1861</v>
      </c>
      <c r="H115" s="44" t="s">
        <v>1861</v>
      </c>
    </row>
    <row r="116" spans="1:8" s="29" customFormat="1" x14ac:dyDescent="0.25">
      <c r="A116" s="42" t="s">
        <v>257</v>
      </c>
      <c r="B116" s="42">
        <v>600</v>
      </c>
      <c r="C116" s="42">
        <v>16</v>
      </c>
      <c r="D116" s="42">
        <v>500</v>
      </c>
      <c r="E116" s="42">
        <v>990</v>
      </c>
      <c r="F116" s="42">
        <v>1</v>
      </c>
      <c r="G116" s="44" t="s">
        <v>1861</v>
      </c>
      <c r="H116" s="44" t="s">
        <v>1861</v>
      </c>
    </row>
    <row r="117" spans="1:8" s="29" customFormat="1" x14ac:dyDescent="0.25">
      <c r="A117" s="42" t="s">
        <v>258</v>
      </c>
      <c r="B117" s="42">
        <v>600</v>
      </c>
      <c r="C117" s="42">
        <v>25</v>
      </c>
      <c r="D117" s="42">
        <v>500</v>
      </c>
      <c r="E117" s="42">
        <v>990</v>
      </c>
      <c r="F117" s="42">
        <v>1</v>
      </c>
      <c r="G117" s="44" t="s">
        <v>1861</v>
      </c>
      <c r="H117" s="44" t="s">
        <v>1861</v>
      </c>
    </row>
    <row r="118" spans="1:8" x14ac:dyDescent="0.25">
      <c r="A118" s="191" t="s">
        <v>259</v>
      </c>
      <c r="B118" s="192"/>
      <c r="C118" s="192"/>
      <c r="D118" s="192"/>
      <c r="E118" s="192"/>
      <c r="F118" s="192"/>
      <c r="G118" s="197"/>
      <c r="H118" s="193"/>
    </row>
    <row r="119" spans="1:8" x14ac:dyDescent="0.25">
      <c r="A119" s="41" t="s">
        <v>260</v>
      </c>
      <c r="B119" s="42">
        <v>15</v>
      </c>
      <c r="C119" s="42">
        <v>40</v>
      </c>
      <c r="D119" s="42">
        <v>10</v>
      </c>
      <c r="E119" s="42">
        <v>120</v>
      </c>
      <c r="F119" s="42">
        <v>1</v>
      </c>
      <c r="G119" s="44">
        <v>1657.1655800000001</v>
      </c>
      <c r="H119" s="46">
        <f t="shared" si="1"/>
        <v>1657.1655800000001</v>
      </c>
    </row>
    <row r="120" spans="1:8" x14ac:dyDescent="0.25">
      <c r="A120" s="41" t="s">
        <v>261</v>
      </c>
      <c r="B120" s="42">
        <v>20</v>
      </c>
      <c r="C120" s="42">
        <v>40</v>
      </c>
      <c r="D120" s="42">
        <v>15</v>
      </c>
      <c r="E120" s="42">
        <v>120</v>
      </c>
      <c r="F120" s="42">
        <v>1</v>
      </c>
      <c r="G120" s="44">
        <v>1908.2820820000002</v>
      </c>
      <c r="H120" s="46">
        <f t="shared" si="1"/>
        <v>1908.2820820000002</v>
      </c>
    </row>
    <row r="121" spans="1:8" x14ac:dyDescent="0.25">
      <c r="A121" s="41" t="s">
        <v>262</v>
      </c>
      <c r="B121" s="42">
        <v>25</v>
      </c>
      <c r="C121" s="42">
        <v>40</v>
      </c>
      <c r="D121" s="42">
        <v>18</v>
      </c>
      <c r="E121" s="42">
        <v>140</v>
      </c>
      <c r="F121" s="42">
        <v>1</v>
      </c>
      <c r="G121" s="44">
        <v>2323.0818100000001</v>
      </c>
      <c r="H121" s="46">
        <f t="shared" si="1"/>
        <v>2323.0818100000001</v>
      </c>
    </row>
    <row r="122" spans="1:8" x14ac:dyDescent="0.25">
      <c r="A122" s="41" t="s">
        <v>263</v>
      </c>
      <c r="B122" s="42">
        <v>32</v>
      </c>
      <c r="C122" s="42">
        <v>40</v>
      </c>
      <c r="D122" s="42">
        <v>24</v>
      </c>
      <c r="E122" s="42">
        <v>140</v>
      </c>
      <c r="F122" s="42">
        <v>1</v>
      </c>
      <c r="G122" s="44">
        <v>2526.4150100000002</v>
      </c>
      <c r="H122" s="46">
        <f t="shared" si="1"/>
        <v>2526.4150100000002</v>
      </c>
    </row>
    <row r="123" spans="1:8" x14ac:dyDescent="0.25">
      <c r="A123" s="41" t="s">
        <v>264</v>
      </c>
      <c r="B123" s="42">
        <v>40</v>
      </c>
      <c r="C123" s="42">
        <v>40</v>
      </c>
      <c r="D123" s="42">
        <v>30</v>
      </c>
      <c r="E123" s="42">
        <v>165</v>
      </c>
      <c r="F123" s="42">
        <v>1</v>
      </c>
      <c r="G123" s="44">
        <v>2811.08149</v>
      </c>
      <c r="H123" s="46">
        <f t="shared" si="1"/>
        <v>2811.08149</v>
      </c>
    </row>
    <row r="124" spans="1:8" x14ac:dyDescent="0.25">
      <c r="A124" s="41" t="s">
        <v>265</v>
      </c>
      <c r="B124" s="42">
        <v>50</v>
      </c>
      <c r="C124" s="42">
        <v>40</v>
      </c>
      <c r="D124" s="42">
        <v>40</v>
      </c>
      <c r="E124" s="42">
        <v>180</v>
      </c>
      <c r="F124" s="42">
        <v>1</v>
      </c>
      <c r="G124" s="44">
        <v>3109.9812940000002</v>
      </c>
      <c r="H124" s="46">
        <f t="shared" si="1"/>
        <v>3109.9812940000002</v>
      </c>
    </row>
    <row r="125" spans="1:8" x14ac:dyDescent="0.25">
      <c r="A125" s="41" t="s">
        <v>266</v>
      </c>
      <c r="B125" s="42">
        <v>65</v>
      </c>
      <c r="C125" s="42">
        <v>16</v>
      </c>
      <c r="D125" s="42">
        <v>45</v>
      </c>
      <c r="E125" s="42">
        <v>200</v>
      </c>
      <c r="F125" s="42">
        <v>1</v>
      </c>
      <c r="G125" s="44">
        <v>3931.4474220000002</v>
      </c>
      <c r="H125" s="46">
        <f t="shared" si="1"/>
        <v>3931.4474220000002</v>
      </c>
    </row>
    <row r="126" spans="1:8" x14ac:dyDescent="0.25">
      <c r="A126" s="41" t="s">
        <v>267</v>
      </c>
      <c r="B126" s="42">
        <v>65</v>
      </c>
      <c r="C126" s="42">
        <v>25</v>
      </c>
      <c r="D126" s="42">
        <v>45</v>
      </c>
      <c r="E126" s="42">
        <v>200</v>
      </c>
      <c r="F126" s="42">
        <v>1</v>
      </c>
      <c r="G126" s="44">
        <v>4246.6138820000006</v>
      </c>
      <c r="H126" s="46">
        <f t="shared" si="1"/>
        <v>4246.6138820000006</v>
      </c>
    </row>
    <row r="127" spans="1:8" x14ac:dyDescent="0.25">
      <c r="A127" s="41" t="s">
        <v>268</v>
      </c>
      <c r="B127" s="42">
        <v>80</v>
      </c>
      <c r="C127" s="42">
        <v>16</v>
      </c>
      <c r="D127" s="42">
        <v>63</v>
      </c>
      <c r="E127" s="42">
        <v>210</v>
      </c>
      <c r="F127" s="42">
        <v>1</v>
      </c>
      <c r="G127" s="44">
        <v>5785.8462060000002</v>
      </c>
      <c r="H127" s="46">
        <f t="shared" si="1"/>
        <v>5785.8462060000002</v>
      </c>
    </row>
    <row r="128" spans="1:8" x14ac:dyDescent="0.25">
      <c r="A128" s="41" t="s">
        <v>269</v>
      </c>
      <c r="B128" s="42">
        <v>80</v>
      </c>
      <c r="C128" s="42">
        <v>25</v>
      </c>
      <c r="D128" s="42">
        <v>63</v>
      </c>
      <c r="E128" s="42">
        <v>210</v>
      </c>
      <c r="F128" s="42">
        <v>1</v>
      </c>
      <c r="G128" s="44">
        <v>6008.4960600000004</v>
      </c>
      <c r="H128" s="46">
        <f t="shared" si="1"/>
        <v>6008.4960600000004</v>
      </c>
    </row>
    <row r="129" spans="1:8" x14ac:dyDescent="0.25">
      <c r="A129" s="41" t="s">
        <v>270</v>
      </c>
      <c r="B129" s="42">
        <v>100</v>
      </c>
      <c r="C129" s="42">
        <v>16</v>
      </c>
      <c r="D129" s="42">
        <v>75</v>
      </c>
      <c r="E129" s="42">
        <v>230</v>
      </c>
      <c r="F129" s="42">
        <v>1</v>
      </c>
      <c r="G129" s="44">
        <v>6798.4455420000004</v>
      </c>
      <c r="H129" s="46">
        <f t="shared" si="1"/>
        <v>6798.4455420000004</v>
      </c>
    </row>
    <row r="130" spans="1:8" x14ac:dyDescent="0.25">
      <c r="A130" s="41" t="s">
        <v>271</v>
      </c>
      <c r="B130" s="42">
        <v>100</v>
      </c>
      <c r="C130" s="42">
        <v>25</v>
      </c>
      <c r="D130" s="42">
        <v>75</v>
      </c>
      <c r="E130" s="42">
        <v>230</v>
      </c>
      <c r="F130" s="42">
        <v>1</v>
      </c>
      <c r="G130" s="44">
        <v>8561.3443860000007</v>
      </c>
      <c r="H130" s="46">
        <f t="shared" si="1"/>
        <v>8561.3443860000007</v>
      </c>
    </row>
    <row r="131" spans="1:8" x14ac:dyDescent="0.25">
      <c r="A131" s="41" t="s">
        <v>272</v>
      </c>
      <c r="B131" s="42">
        <v>125</v>
      </c>
      <c r="C131" s="42">
        <v>16</v>
      </c>
      <c r="D131" s="42">
        <v>100</v>
      </c>
      <c r="E131" s="42">
        <v>350</v>
      </c>
      <c r="F131" s="42">
        <v>1</v>
      </c>
      <c r="G131" s="44">
        <v>15404.523232000001</v>
      </c>
      <c r="H131" s="46">
        <f t="shared" si="1"/>
        <v>15404.523232000001</v>
      </c>
    </row>
    <row r="132" spans="1:8" x14ac:dyDescent="0.25">
      <c r="A132" s="41" t="s">
        <v>273</v>
      </c>
      <c r="B132" s="42">
        <v>125</v>
      </c>
      <c r="C132" s="42">
        <v>25</v>
      </c>
      <c r="D132" s="42">
        <v>100</v>
      </c>
      <c r="E132" s="42">
        <v>350</v>
      </c>
      <c r="F132" s="42">
        <v>1</v>
      </c>
      <c r="G132" s="44">
        <v>16427.289228000001</v>
      </c>
      <c r="H132" s="46">
        <f t="shared" si="1"/>
        <v>16427.289228000001</v>
      </c>
    </row>
    <row r="133" spans="1:8" x14ac:dyDescent="0.25">
      <c r="A133" s="41" t="s">
        <v>274</v>
      </c>
      <c r="B133" s="42">
        <v>150</v>
      </c>
      <c r="C133" s="42">
        <v>16</v>
      </c>
      <c r="D133" s="42">
        <v>125</v>
      </c>
      <c r="E133" s="42">
        <v>380</v>
      </c>
      <c r="F133" s="42">
        <v>1</v>
      </c>
      <c r="G133" s="44">
        <v>19286.154020000002</v>
      </c>
      <c r="H133" s="46">
        <f t="shared" si="1"/>
        <v>19286.154020000002</v>
      </c>
    </row>
    <row r="134" spans="1:8" x14ac:dyDescent="0.25">
      <c r="A134" s="41" t="s">
        <v>275</v>
      </c>
      <c r="B134" s="42">
        <v>150</v>
      </c>
      <c r="C134" s="42">
        <v>25</v>
      </c>
      <c r="D134" s="42">
        <v>125</v>
      </c>
      <c r="E134" s="42">
        <v>380</v>
      </c>
      <c r="F134" s="42">
        <v>1</v>
      </c>
      <c r="G134" s="44">
        <v>22635.051824000002</v>
      </c>
      <c r="H134" s="46">
        <f t="shared" si="1"/>
        <v>22635.051824000002</v>
      </c>
    </row>
    <row r="135" spans="1:8" x14ac:dyDescent="0.25">
      <c r="A135" s="41" t="s">
        <v>276</v>
      </c>
      <c r="B135" s="42">
        <v>200</v>
      </c>
      <c r="C135" s="42">
        <v>16</v>
      </c>
      <c r="D135" s="42">
        <v>148</v>
      </c>
      <c r="E135" s="42">
        <v>450</v>
      </c>
      <c r="F135" s="42">
        <v>1</v>
      </c>
      <c r="G135" s="44">
        <v>36201.442928000004</v>
      </c>
      <c r="H135" s="46">
        <f t="shared" si="1"/>
        <v>36201.442928000004</v>
      </c>
    </row>
    <row r="136" spans="1:8" x14ac:dyDescent="0.25">
      <c r="A136" s="41" t="s">
        <v>277</v>
      </c>
      <c r="B136" s="42">
        <v>200</v>
      </c>
      <c r="C136" s="42">
        <v>25</v>
      </c>
      <c r="D136" s="42">
        <v>148</v>
      </c>
      <c r="E136" s="42">
        <v>450</v>
      </c>
      <c r="F136" s="42">
        <v>1</v>
      </c>
      <c r="G136" s="44">
        <v>40948.256482000004</v>
      </c>
      <c r="H136" s="46">
        <f t="shared" si="1"/>
        <v>40948.256482000004</v>
      </c>
    </row>
    <row r="137" spans="1:8" x14ac:dyDescent="0.25">
      <c r="A137" s="41" t="s">
        <v>278</v>
      </c>
      <c r="B137" s="42">
        <v>250</v>
      </c>
      <c r="C137" s="42">
        <v>16</v>
      </c>
      <c r="D137" s="42">
        <v>200</v>
      </c>
      <c r="E137" s="42">
        <v>530</v>
      </c>
      <c r="F137" s="42">
        <v>1</v>
      </c>
      <c r="G137" s="44">
        <v>67402.922468000004</v>
      </c>
      <c r="H137" s="46">
        <f t="shared" si="1"/>
        <v>67402.922468000004</v>
      </c>
    </row>
    <row r="138" spans="1:8" x14ac:dyDescent="0.25">
      <c r="A138" s="41" t="s">
        <v>279</v>
      </c>
      <c r="B138" s="42">
        <v>250</v>
      </c>
      <c r="C138" s="42">
        <v>25</v>
      </c>
      <c r="D138" s="42">
        <v>200</v>
      </c>
      <c r="E138" s="42">
        <v>530</v>
      </c>
      <c r="F138" s="42">
        <v>1</v>
      </c>
      <c r="G138" s="44">
        <v>73878.068222000002</v>
      </c>
      <c r="H138" s="46">
        <f t="shared" si="1"/>
        <v>73878.068222000002</v>
      </c>
    </row>
    <row r="139" spans="1:8" x14ac:dyDescent="0.25">
      <c r="A139" s="41" t="s">
        <v>280</v>
      </c>
      <c r="B139" s="42">
        <v>300</v>
      </c>
      <c r="C139" s="42">
        <v>16</v>
      </c>
      <c r="D139" s="42">
        <v>240</v>
      </c>
      <c r="E139" s="42">
        <v>750</v>
      </c>
      <c r="F139" s="42">
        <v>1</v>
      </c>
      <c r="G139" s="44">
        <v>186498.22770600001</v>
      </c>
      <c r="H139" s="46">
        <f t="shared" si="1"/>
        <v>186498.22770600001</v>
      </c>
    </row>
    <row r="140" spans="1:8" x14ac:dyDescent="0.25">
      <c r="A140" s="41" t="s">
        <v>281</v>
      </c>
      <c r="B140" s="42">
        <v>300</v>
      </c>
      <c r="C140" s="42">
        <v>25</v>
      </c>
      <c r="D140" s="42">
        <v>240</v>
      </c>
      <c r="E140" s="42">
        <v>750</v>
      </c>
      <c r="F140" s="42">
        <v>1</v>
      </c>
      <c r="G140" s="44">
        <v>205333.99868800002</v>
      </c>
      <c r="H140" s="46">
        <f t="shared" si="1"/>
        <v>205333.99868800002</v>
      </c>
    </row>
    <row r="141" spans="1:8" x14ac:dyDescent="0.25">
      <c r="A141" s="41" t="s">
        <v>282</v>
      </c>
      <c r="B141" s="42">
        <v>350</v>
      </c>
      <c r="C141" s="42">
        <v>16</v>
      </c>
      <c r="D141" s="42">
        <v>300</v>
      </c>
      <c r="E141" s="42">
        <v>750</v>
      </c>
      <c r="F141" s="42">
        <v>1</v>
      </c>
      <c r="G141" s="44">
        <v>308137.23127600003</v>
      </c>
      <c r="H141" s="46">
        <f t="shared" si="1"/>
        <v>308137.23127600003</v>
      </c>
    </row>
    <row r="142" spans="1:8" x14ac:dyDescent="0.25">
      <c r="A142" s="41" t="s">
        <v>283</v>
      </c>
      <c r="B142" s="42">
        <v>350</v>
      </c>
      <c r="C142" s="42">
        <v>25</v>
      </c>
      <c r="D142" s="42">
        <v>300</v>
      </c>
      <c r="E142" s="42">
        <v>750</v>
      </c>
      <c r="F142" s="42">
        <v>1</v>
      </c>
      <c r="G142" s="44">
        <v>338764.29452600004</v>
      </c>
      <c r="H142" s="46">
        <f t="shared" si="1"/>
        <v>338764.29452600004</v>
      </c>
    </row>
    <row r="143" spans="1:8" x14ac:dyDescent="0.25">
      <c r="A143" s="41" t="s">
        <v>284</v>
      </c>
      <c r="B143" s="42">
        <v>400</v>
      </c>
      <c r="C143" s="42">
        <v>16</v>
      </c>
      <c r="D143" s="42">
        <v>300</v>
      </c>
      <c r="E143" s="42">
        <v>880</v>
      </c>
      <c r="F143" s="42">
        <v>1</v>
      </c>
      <c r="G143" s="44">
        <v>499007.12278200005</v>
      </c>
      <c r="H143" s="46">
        <f t="shared" si="1"/>
        <v>499007.12278200005</v>
      </c>
    </row>
    <row r="144" spans="1:8" x14ac:dyDescent="0.25">
      <c r="A144" s="41" t="s">
        <v>285</v>
      </c>
      <c r="B144" s="42">
        <v>400</v>
      </c>
      <c r="C144" s="42">
        <v>25</v>
      </c>
      <c r="D144" s="42">
        <v>300</v>
      </c>
      <c r="E144" s="42">
        <v>880</v>
      </c>
      <c r="F144" s="42">
        <v>1</v>
      </c>
      <c r="G144" s="44">
        <v>549511.02299800003</v>
      </c>
      <c r="H144" s="46">
        <f t="shared" si="1"/>
        <v>549511.02299800003</v>
      </c>
    </row>
    <row r="145" spans="1:10" x14ac:dyDescent="0.25">
      <c r="A145" s="41" t="s">
        <v>286</v>
      </c>
      <c r="B145" s="42">
        <v>500</v>
      </c>
      <c r="C145" s="42">
        <v>16</v>
      </c>
      <c r="D145" s="42">
        <v>390</v>
      </c>
      <c r="E145" s="42">
        <v>990</v>
      </c>
      <c r="F145" s="42">
        <v>1</v>
      </c>
      <c r="G145" s="44" t="s">
        <v>1861</v>
      </c>
      <c r="H145" s="44" t="s">
        <v>1861</v>
      </c>
    </row>
    <row r="146" spans="1:10" x14ac:dyDescent="0.25">
      <c r="A146" s="41" t="s">
        <v>287</v>
      </c>
      <c r="B146" s="42">
        <v>500</v>
      </c>
      <c r="C146" s="42">
        <v>25</v>
      </c>
      <c r="D146" s="42">
        <v>390</v>
      </c>
      <c r="E146" s="42">
        <v>990</v>
      </c>
      <c r="F146" s="42">
        <v>1</v>
      </c>
      <c r="G146" s="44" t="s">
        <v>1861</v>
      </c>
      <c r="H146" s="44" t="s">
        <v>1861</v>
      </c>
    </row>
    <row r="147" spans="1:10" s="29" customFormat="1" x14ac:dyDescent="0.25">
      <c r="A147" s="47" t="s">
        <v>288</v>
      </c>
      <c r="B147" s="42">
        <v>600</v>
      </c>
      <c r="C147" s="42">
        <v>16</v>
      </c>
      <c r="D147" s="42">
        <v>500</v>
      </c>
      <c r="E147" s="48">
        <v>1017</v>
      </c>
      <c r="F147" s="42">
        <v>1</v>
      </c>
      <c r="G147" s="44" t="s">
        <v>1861</v>
      </c>
      <c r="H147" s="44" t="s">
        <v>1861</v>
      </c>
    </row>
    <row r="148" spans="1:10" s="29" customFormat="1" x14ac:dyDescent="0.25">
      <c r="A148" s="47" t="s">
        <v>289</v>
      </c>
      <c r="B148" s="42">
        <v>600</v>
      </c>
      <c r="C148" s="42">
        <v>25</v>
      </c>
      <c r="D148" s="42">
        <v>500</v>
      </c>
      <c r="E148" s="48">
        <v>1017</v>
      </c>
      <c r="F148" s="42">
        <v>1</v>
      </c>
      <c r="G148" s="44" t="s">
        <v>1861</v>
      </c>
      <c r="H148" s="44" t="s">
        <v>1861</v>
      </c>
    </row>
    <row r="149" spans="1:10" x14ac:dyDescent="0.25">
      <c r="A149" s="49" t="s">
        <v>290</v>
      </c>
      <c r="E149" s="48"/>
    </row>
    <row r="150" spans="1:10" s="50" customFormat="1" ht="45" x14ac:dyDescent="0.25">
      <c r="A150" s="187" t="s">
        <v>4</v>
      </c>
      <c r="B150" s="187" t="s">
        <v>146</v>
      </c>
      <c r="C150" s="187" t="s">
        <v>147</v>
      </c>
      <c r="D150" s="187" t="s">
        <v>148</v>
      </c>
      <c r="E150" s="187" t="s">
        <v>149</v>
      </c>
      <c r="F150" s="187" t="s">
        <v>150</v>
      </c>
      <c r="G150" s="188" t="s">
        <v>151</v>
      </c>
      <c r="H150" s="187" t="s">
        <v>152</v>
      </c>
      <c r="J150" s="29"/>
    </row>
    <row r="151" spans="1:10" x14ac:dyDescent="0.25">
      <c r="A151" s="51" t="s">
        <v>291</v>
      </c>
      <c r="B151" s="52">
        <v>15</v>
      </c>
      <c r="C151" s="52">
        <v>40</v>
      </c>
      <c r="D151" s="52">
        <v>10</v>
      </c>
      <c r="E151" s="52">
        <v>130</v>
      </c>
      <c r="F151" s="17">
        <v>1</v>
      </c>
      <c r="G151" s="44">
        <v>2454.2317240000002</v>
      </c>
      <c r="H151" s="46">
        <f t="shared" ref="H151:H164" si="2">G151-G151*$B$4/100</f>
        <v>2454.2317240000002</v>
      </c>
    </row>
    <row r="152" spans="1:10" x14ac:dyDescent="0.25">
      <c r="A152" s="51" t="s">
        <v>292</v>
      </c>
      <c r="B152" s="52">
        <v>20</v>
      </c>
      <c r="C152" s="52">
        <v>40</v>
      </c>
      <c r="D152" s="52">
        <v>15</v>
      </c>
      <c r="E152" s="52">
        <v>150</v>
      </c>
      <c r="F152" s="17">
        <v>1</v>
      </c>
      <c r="G152" s="44">
        <v>2822.2648160000003</v>
      </c>
      <c r="H152" s="46">
        <f t="shared" si="2"/>
        <v>2822.2648160000003</v>
      </c>
    </row>
    <row r="153" spans="1:10" x14ac:dyDescent="0.25">
      <c r="A153" s="51" t="s">
        <v>293</v>
      </c>
      <c r="B153" s="52">
        <v>25</v>
      </c>
      <c r="C153" s="52">
        <v>40</v>
      </c>
      <c r="D153" s="52">
        <v>18</v>
      </c>
      <c r="E153" s="52">
        <v>160</v>
      </c>
      <c r="F153" s="17">
        <v>1</v>
      </c>
      <c r="G153" s="44">
        <v>3439.3810780000003</v>
      </c>
      <c r="H153" s="46">
        <f t="shared" si="2"/>
        <v>3439.3810780000003</v>
      </c>
    </row>
    <row r="154" spans="1:10" x14ac:dyDescent="0.25">
      <c r="A154" s="51" t="s">
        <v>294</v>
      </c>
      <c r="B154" s="52">
        <v>32</v>
      </c>
      <c r="C154" s="52">
        <v>40</v>
      </c>
      <c r="D154" s="52">
        <v>24</v>
      </c>
      <c r="E154" s="52">
        <v>180</v>
      </c>
      <c r="F154" s="17">
        <v>1</v>
      </c>
      <c r="G154" s="44">
        <v>3739.2975480000005</v>
      </c>
      <c r="H154" s="46">
        <f t="shared" si="2"/>
        <v>3739.2975480000005</v>
      </c>
    </row>
    <row r="155" spans="1:10" x14ac:dyDescent="0.25">
      <c r="A155" s="51" t="s">
        <v>295</v>
      </c>
      <c r="B155" s="52">
        <v>40</v>
      </c>
      <c r="C155" s="52">
        <v>40</v>
      </c>
      <c r="D155" s="52">
        <v>30</v>
      </c>
      <c r="E155" s="52">
        <v>200</v>
      </c>
      <c r="F155" s="17">
        <v>1</v>
      </c>
      <c r="G155" s="44">
        <v>4160.1972720000003</v>
      </c>
      <c r="H155" s="46">
        <f t="shared" si="2"/>
        <v>4160.1972720000003</v>
      </c>
    </row>
    <row r="156" spans="1:10" x14ac:dyDescent="0.25">
      <c r="A156" s="51" t="s">
        <v>296</v>
      </c>
      <c r="B156" s="52">
        <v>50</v>
      </c>
      <c r="C156" s="52">
        <v>40</v>
      </c>
      <c r="D156" s="52">
        <v>40</v>
      </c>
      <c r="E156" s="52">
        <v>230</v>
      </c>
      <c r="F156" s="17">
        <v>1</v>
      </c>
      <c r="G156" s="44">
        <v>4599.396984</v>
      </c>
      <c r="H156" s="46">
        <f t="shared" si="2"/>
        <v>4599.396984</v>
      </c>
    </row>
    <row r="157" spans="1:10" x14ac:dyDescent="0.25">
      <c r="A157" s="51" t="s">
        <v>297</v>
      </c>
      <c r="B157" s="52">
        <v>65</v>
      </c>
      <c r="C157" s="52">
        <v>16</v>
      </c>
      <c r="D157" s="52">
        <v>45</v>
      </c>
      <c r="E157" s="52">
        <v>270</v>
      </c>
      <c r="F157" s="17">
        <v>1</v>
      </c>
      <c r="G157" s="44">
        <v>5813.2961880000003</v>
      </c>
      <c r="H157" s="46">
        <f t="shared" si="2"/>
        <v>5813.2961880000003</v>
      </c>
    </row>
    <row r="158" spans="1:10" x14ac:dyDescent="0.25">
      <c r="A158" s="51" t="s">
        <v>298</v>
      </c>
      <c r="B158" s="52">
        <v>65</v>
      </c>
      <c r="C158" s="52">
        <v>25</v>
      </c>
      <c r="D158" s="52">
        <v>45</v>
      </c>
      <c r="E158" s="52">
        <v>270</v>
      </c>
      <c r="F158" s="17">
        <v>1</v>
      </c>
      <c r="G158" s="44">
        <v>6287.0625440000003</v>
      </c>
      <c r="H158" s="46">
        <f t="shared" si="2"/>
        <v>6287.0625440000003</v>
      </c>
    </row>
    <row r="159" spans="1:10" x14ac:dyDescent="0.25">
      <c r="A159" s="51" t="s">
        <v>299</v>
      </c>
      <c r="B159" s="52">
        <v>80</v>
      </c>
      <c r="C159" s="52">
        <v>16</v>
      </c>
      <c r="D159" s="52">
        <v>63</v>
      </c>
      <c r="E159" s="52">
        <v>280</v>
      </c>
      <c r="F159" s="17">
        <v>1</v>
      </c>
      <c r="G159" s="44">
        <v>8553.2110580000008</v>
      </c>
      <c r="H159" s="46">
        <f t="shared" si="2"/>
        <v>8553.2110580000008</v>
      </c>
    </row>
    <row r="160" spans="1:10" x14ac:dyDescent="0.25">
      <c r="A160" s="51" t="s">
        <v>300</v>
      </c>
      <c r="B160" s="52">
        <v>80</v>
      </c>
      <c r="C160" s="52">
        <v>25</v>
      </c>
      <c r="D160" s="52">
        <v>63</v>
      </c>
      <c r="E160" s="52">
        <v>280</v>
      </c>
      <c r="F160" s="17">
        <v>1</v>
      </c>
      <c r="G160" s="44">
        <v>8893.7941680000004</v>
      </c>
      <c r="H160" s="46">
        <f t="shared" si="2"/>
        <v>8893.7941680000004</v>
      </c>
    </row>
    <row r="161" spans="1:8" x14ac:dyDescent="0.25">
      <c r="A161" s="51" t="s">
        <v>301</v>
      </c>
      <c r="B161" s="52">
        <v>100</v>
      </c>
      <c r="C161" s="52">
        <v>16</v>
      </c>
      <c r="D161" s="52">
        <v>75</v>
      </c>
      <c r="E161" s="52">
        <v>300</v>
      </c>
      <c r="F161" s="17">
        <v>1</v>
      </c>
      <c r="G161" s="44">
        <v>10064.993400000001</v>
      </c>
      <c r="H161" s="46">
        <f t="shared" si="2"/>
        <v>10064.993400000001</v>
      </c>
    </row>
    <row r="162" spans="1:8" x14ac:dyDescent="0.25">
      <c r="A162" s="51" t="s">
        <v>302</v>
      </c>
      <c r="B162" s="52">
        <v>100</v>
      </c>
      <c r="C162" s="52">
        <v>25</v>
      </c>
      <c r="D162" s="52">
        <v>75</v>
      </c>
      <c r="E162" s="52">
        <v>300</v>
      </c>
      <c r="F162" s="17">
        <v>1</v>
      </c>
      <c r="G162" s="44">
        <v>12693.07501</v>
      </c>
      <c r="H162" s="46">
        <f t="shared" si="2"/>
        <v>12693.07501</v>
      </c>
    </row>
    <row r="163" spans="1:8" x14ac:dyDescent="0.25">
      <c r="A163" s="51" t="s">
        <v>303</v>
      </c>
      <c r="B163" s="52">
        <v>125</v>
      </c>
      <c r="C163" s="52">
        <v>16</v>
      </c>
      <c r="D163" s="52">
        <v>100</v>
      </c>
      <c r="E163" s="52">
        <v>325</v>
      </c>
      <c r="F163" s="17">
        <v>1</v>
      </c>
      <c r="G163" s="44">
        <v>22799.751716000002</v>
      </c>
      <c r="H163" s="46">
        <f t="shared" si="2"/>
        <v>22799.751716000002</v>
      </c>
    </row>
    <row r="164" spans="1:8" x14ac:dyDescent="0.25">
      <c r="A164" s="51" t="s">
        <v>304</v>
      </c>
      <c r="B164" s="52">
        <v>125</v>
      </c>
      <c r="C164" s="52">
        <v>25</v>
      </c>
      <c r="D164" s="52">
        <v>100</v>
      </c>
      <c r="E164" s="52">
        <v>325</v>
      </c>
      <c r="F164" s="17">
        <v>1</v>
      </c>
      <c r="G164" s="44">
        <v>24327.800714000001</v>
      </c>
      <c r="H164" s="46">
        <f t="shared" si="2"/>
        <v>24327.800714000001</v>
      </c>
    </row>
    <row r="165" spans="1:8" ht="45" x14ac:dyDescent="0.25">
      <c r="A165" s="189" t="s">
        <v>4</v>
      </c>
      <c r="B165" s="189" t="s">
        <v>146</v>
      </c>
      <c r="C165" s="189" t="s">
        <v>147</v>
      </c>
      <c r="D165" s="189" t="s">
        <v>148</v>
      </c>
      <c r="E165" s="189" t="s">
        <v>149</v>
      </c>
      <c r="F165" s="189" t="s">
        <v>150</v>
      </c>
      <c r="G165" s="183" t="s">
        <v>151</v>
      </c>
      <c r="H165" s="189" t="s">
        <v>152</v>
      </c>
    </row>
    <row r="166" spans="1:8" x14ac:dyDescent="0.25">
      <c r="A166" s="568" t="s">
        <v>305</v>
      </c>
      <c r="B166" s="568"/>
      <c r="C166" s="568"/>
      <c r="D166" s="568"/>
      <c r="E166" s="568"/>
      <c r="F166" s="568"/>
      <c r="G166" s="568"/>
      <c r="H166" s="568"/>
    </row>
    <row r="167" spans="1:8" x14ac:dyDescent="0.25">
      <c r="A167" s="53" t="s">
        <v>1863</v>
      </c>
      <c r="B167" s="42">
        <v>20</v>
      </c>
      <c r="C167" s="42">
        <v>40</v>
      </c>
      <c r="D167" s="42">
        <v>15</v>
      </c>
      <c r="E167" s="42">
        <v>200</v>
      </c>
      <c r="F167" s="42">
        <v>1</v>
      </c>
      <c r="G167" s="44">
        <v>6820.2530277000005</v>
      </c>
      <c r="H167" s="46">
        <f t="shared" ref="H167:H176" si="3">G167-G167*$B$4/100</f>
        <v>6820.2530277000005</v>
      </c>
    </row>
    <row r="168" spans="1:8" x14ac:dyDescent="0.25">
      <c r="A168" s="53" t="s">
        <v>306</v>
      </c>
      <c r="B168" s="42">
        <v>25</v>
      </c>
      <c r="C168" s="42">
        <v>40</v>
      </c>
      <c r="D168" s="42">
        <v>18</v>
      </c>
      <c r="E168" s="42">
        <v>230</v>
      </c>
      <c r="F168" s="42">
        <v>1</v>
      </c>
      <c r="G168" s="44">
        <v>6820.2530277000005</v>
      </c>
      <c r="H168" s="46">
        <f t="shared" si="3"/>
        <v>6820.2530277000005</v>
      </c>
    </row>
    <row r="169" spans="1:8" x14ac:dyDescent="0.25">
      <c r="A169" s="53" t="s">
        <v>307</v>
      </c>
      <c r="B169" s="42">
        <v>32</v>
      </c>
      <c r="C169" s="42">
        <v>40</v>
      </c>
      <c r="D169" s="42">
        <v>24</v>
      </c>
      <c r="E169" s="42">
        <v>230</v>
      </c>
      <c r="F169" s="42">
        <v>1</v>
      </c>
      <c r="G169" s="44">
        <v>7857.8623473000007</v>
      </c>
      <c r="H169" s="46">
        <f t="shared" si="3"/>
        <v>7857.8623473000007</v>
      </c>
    </row>
    <row r="170" spans="1:8" x14ac:dyDescent="0.25">
      <c r="A170" s="41" t="s">
        <v>308</v>
      </c>
      <c r="B170" s="42">
        <v>40</v>
      </c>
      <c r="C170" s="42">
        <v>40</v>
      </c>
      <c r="D170" s="42">
        <v>30</v>
      </c>
      <c r="E170" s="42">
        <v>250</v>
      </c>
      <c r="F170" s="42">
        <v>1</v>
      </c>
      <c r="G170" s="44">
        <v>9412.1413281000005</v>
      </c>
      <c r="H170" s="46">
        <f t="shared" si="3"/>
        <v>9412.1413281000005</v>
      </c>
    </row>
    <row r="171" spans="1:8" x14ac:dyDescent="0.25">
      <c r="A171" s="41" t="s">
        <v>309</v>
      </c>
      <c r="B171" s="42">
        <v>50</v>
      </c>
      <c r="C171" s="42">
        <v>40</v>
      </c>
      <c r="D171" s="42">
        <v>40</v>
      </c>
      <c r="E171" s="42">
        <v>270</v>
      </c>
      <c r="F171" s="42">
        <v>1</v>
      </c>
      <c r="G171" s="44">
        <v>10195.685814300001</v>
      </c>
      <c r="H171" s="46">
        <f t="shared" si="3"/>
        <v>10195.685814300001</v>
      </c>
    </row>
    <row r="172" spans="1:8" x14ac:dyDescent="0.25">
      <c r="A172" s="41" t="s">
        <v>310</v>
      </c>
      <c r="B172" s="42">
        <v>65</v>
      </c>
      <c r="C172" s="42">
        <v>25</v>
      </c>
      <c r="D172" s="42">
        <v>48</v>
      </c>
      <c r="E172" s="42">
        <v>280</v>
      </c>
      <c r="F172" s="42">
        <v>1</v>
      </c>
      <c r="G172" s="44">
        <v>15304.737464100001</v>
      </c>
      <c r="H172" s="46">
        <f t="shared" si="3"/>
        <v>15304.737464100001</v>
      </c>
    </row>
    <row r="173" spans="1:8" x14ac:dyDescent="0.25">
      <c r="A173" s="41" t="s">
        <v>311</v>
      </c>
      <c r="B173" s="42">
        <v>80</v>
      </c>
      <c r="C173" s="42">
        <v>25</v>
      </c>
      <c r="D173" s="42">
        <v>63</v>
      </c>
      <c r="E173" s="42">
        <v>280</v>
      </c>
      <c r="F173" s="42">
        <v>1</v>
      </c>
      <c r="G173" s="44">
        <v>18899.007607200001</v>
      </c>
      <c r="H173" s="46">
        <f t="shared" si="3"/>
        <v>18899.007607200001</v>
      </c>
    </row>
    <row r="174" spans="1:8" x14ac:dyDescent="0.25">
      <c r="A174" s="41" t="s">
        <v>312</v>
      </c>
      <c r="B174" s="42">
        <v>100</v>
      </c>
      <c r="C174" s="42">
        <v>25</v>
      </c>
      <c r="D174" s="42">
        <v>75</v>
      </c>
      <c r="E174" s="42">
        <v>300</v>
      </c>
      <c r="F174" s="42">
        <v>1</v>
      </c>
      <c r="G174" s="44">
        <v>22238.145417600001</v>
      </c>
      <c r="H174" s="46">
        <f t="shared" si="3"/>
        <v>22238.145417600001</v>
      </c>
    </row>
    <row r="175" spans="1:8" x14ac:dyDescent="0.25">
      <c r="A175" s="41" t="s">
        <v>313</v>
      </c>
      <c r="B175" s="42">
        <v>125</v>
      </c>
      <c r="C175" s="42">
        <v>25</v>
      </c>
      <c r="D175" s="42">
        <v>100</v>
      </c>
      <c r="E175" s="42">
        <v>330</v>
      </c>
      <c r="F175" s="42">
        <v>1</v>
      </c>
      <c r="G175" s="44">
        <v>59316.666103800009</v>
      </c>
      <c r="H175" s="46">
        <f t="shared" si="3"/>
        <v>59316.666103800009</v>
      </c>
    </row>
    <row r="176" spans="1:8" x14ac:dyDescent="0.25">
      <c r="A176" s="41" t="s">
        <v>314</v>
      </c>
      <c r="B176" s="42">
        <v>150</v>
      </c>
      <c r="C176" s="42">
        <v>25</v>
      </c>
      <c r="D176" s="42">
        <v>125</v>
      </c>
      <c r="E176" s="42">
        <v>360</v>
      </c>
      <c r="F176" s="42">
        <v>1</v>
      </c>
      <c r="G176" s="44">
        <v>76598.412271500012</v>
      </c>
      <c r="H176" s="46">
        <f t="shared" si="3"/>
        <v>76598.412271500012</v>
      </c>
    </row>
    <row r="177" spans="1:8" x14ac:dyDescent="0.25">
      <c r="A177" s="557" t="s">
        <v>315</v>
      </c>
      <c r="B177" s="558"/>
      <c r="C177" s="558"/>
      <c r="D177" s="558"/>
      <c r="E177" s="558"/>
      <c r="F177" s="558"/>
      <c r="G177" s="558"/>
      <c r="H177" s="559"/>
    </row>
    <row r="178" spans="1:8" x14ac:dyDescent="0.25">
      <c r="A178" s="199" t="s">
        <v>316</v>
      </c>
      <c r="B178" s="195">
        <v>20</v>
      </c>
      <c r="C178" s="195">
        <v>40</v>
      </c>
      <c r="D178" s="195">
        <v>15</v>
      </c>
      <c r="E178" s="195">
        <v>120</v>
      </c>
      <c r="F178" s="195">
        <v>1</v>
      </c>
      <c r="G178" s="522">
        <v>7906.6114820000003</v>
      </c>
      <c r="H178" s="198">
        <f t="shared" ref="H178:H192" si="4">G178-G178*$B$4/100</f>
        <v>7906.6114820000003</v>
      </c>
    </row>
    <row r="179" spans="1:8" x14ac:dyDescent="0.25">
      <c r="A179" s="41" t="s">
        <v>317</v>
      </c>
      <c r="B179" s="42">
        <v>25</v>
      </c>
      <c r="C179" s="42">
        <v>40</v>
      </c>
      <c r="D179" s="42">
        <v>18</v>
      </c>
      <c r="E179" s="42">
        <v>140</v>
      </c>
      <c r="F179" s="42">
        <v>1</v>
      </c>
      <c r="G179" s="44">
        <v>8302.094556</v>
      </c>
      <c r="H179" s="46">
        <f t="shared" si="4"/>
        <v>8302.094556</v>
      </c>
    </row>
    <row r="180" spans="1:8" x14ac:dyDescent="0.25">
      <c r="A180" s="41" t="s">
        <v>318</v>
      </c>
      <c r="B180" s="42">
        <v>32</v>
      </c>
      <c r="C180" s="42">
        <v>40</v>
      </c>
      <c r="D180" s="42">
        <v>24</v>
      </c>
      <c r="E180" s="42">
        <v>140</v>
      </c>
      <c r="F180" s="42">
        <v>1</v>
      </c>
      <c r="G180" s="44">
        <v>9070.6940520000007</v>
      </c>
      <c r="H180" s="46">
        <f t="shared" si="4"/>
        <v>9070.6940520000007</v>
      </c>
    </row>
    <row r="181" spans="1:8" x14ac:dyDescent="0.25">
      <c r="A181" s="41" t="s">
        <v>319</v>
      </c>
      <c r="B181" s="42">
        <v>40</v>
      </c>
      <c r="C181" s="42">
        <v>40</v>
      </c>
      <c r="D181" s="42">
        <v>30</v>
      </c>
      <c r="E181" s="42">
        <v>165</v>
      </c>
      <c r="F181" s="42">
        <v>1</v>
      </c>
      <c r="G181" s="44">
        <v>11117.24271</v>
      </c>
      <c r="H181" s="46">
        <f t="shared" si="4"/>
        <v>11117.24271</v>
      </c>
    </row>
    <row r="182" spans="1:8" x14ac:dyDescent="0.25">
      <c r="A182" s="41" t="s">
        <v>320</v>
      </c>
      <c r="B182" s="42">
        <v>50</v>
      </c>
      <c r="C182" s="42">
        <v>40</v>
      </c>
      <c r="D182" s="42">
        <v>40</v>
      </c>
      <c r="E182" s="42">
        <v>180</v>
      </c>
      <c r="F182" s="42">
        <v>1</v>
      </c>
      <c r="G182" s="44">
        <v>11689.625668000001</v>
      </c>
      <c r="H182" s="46">
        <f t="shared" si="4"/>
        <v>11689.625668000001</v>
      </c>
    </row>
    <row r="183" spans="1:8" x14ac:dyDescent="0.25">
      <c r="A183" s="41" t="s">
        <v>321</v>
      </c>
      <c r="B183" s="42">
        <v>65</v>
      </c>
      <c r="C183" s="42">
        <v>16</v>
      </c>
      <c r="D183" s="42">
        <v>48</v>
      </c>
      <c r="E183" s="42">
        <v>200</v>
      </c>
      <c r="F183" s="42">
        <v>1</v>
      </c>
      <c r="G183" s="44">
        <v>16316.472634000002</v>
      </c>
      <c r="H183" s="46">
        <f t="shared" si="4"/>
        <v>16316.472634000002</v>
      </c>
    </row>
    <row r="184" spans="1:8" x14ac:dyDescent="0.25">
      <c r="A184" s="41" t="s">
        <v>322</v>
      </c>
      <c r="B184" s="42">
        <v>65</v>
      </c>
      <c r="C184" s="42">
        <v>25</v>
      </c>
      <c r="D184" s="42">
        <v>48</v>
      </c>
      <c r="E184" s="42">
        <v>200</v>
      </c>
      <c r="F184" s="42">
        <v>1</v>
      </c>
      <c r="G184" s="44">
        <v>16518.789167999999</v>
      </c>
      <c r="H184" s="46">
        <f t="shared" si="4"/>
        <v>16518.789167999999</v>
      </c>
    </row>
    <row r="185" spans="1:8" x14ac:dyDescent="0.25">
      <c r="A185" s="41" t="s">
        <v>323</v>
      </c>
      <c r="B185" s="42">
        <v>80</v>
      </c>
      <c r="C185" s="42">
        <v>16</v>
      </c>
      <c r="D185" s="42">
        <v>63</v>
      </c>
      <c r="E185" s="42">
        <v>210</v>
      </c>
      <c r="F185" s="42">
        <v>1</v>
      </c>
      <c r="G185" s="44">
        <v>19937.836926</v>
      </c>
      <c r="H185" s="46">
        <f t="shared" si="4"/>
        <v>19937.836926</v>
      </c>
    </row>
    <row r="186" spans="1:8" x14ac:dyDescent="0.25">
      <c r="A186" s="41" t="s">
        <v>324</v>
      </c>
      <c r="B186" s="42">
        <v>80</v>
      </c>
      <c r="C186" s="42">
        <v>25</v>
      </c>
      <c r="D186" s="42">
        <v>63</v>
      </c>
      <c r="E186" s="42">
        <v>210</v>
      </c>
      <c r="F186" s="42">
        <v>1</v>
      </c>
      <c r="G186" s="44">
        <v>20293.670026</v>
      </c>
      <c r="H186" s="46">
        <f t="shared" si="4"/>
        <v>20293.670026</v>
      </c>
    </row>
    <row r="187" spans="1:8" x14ac:dyDescent="0.25">
      <c r="A187" s="41" t="s">
        <v>325</v>
      </c>
      <c r="B187" s="42">
        <v>100</v>
      </c>
      <c r="C187" s="42">
        <v>16</v>
      </c>
      <c r="D187" s="42">
        <v>75</v>
      </c>
      <c r="E187" s="42">
        <v>230</v>
      </c>
      <c r="F187" s="42">
        <v>1</v>
      </c>
      <c r="G187" s="44">
        <v>23726.951108000001</v>
      </c>
      <c r="H187" s="46">
        <f t="shared" si="4"/>
        <v>23726.951108000001</v>
      </c>
    </row>
    <row r="188" spans="1:8" x14ac:dyDescent="0.25">
      <c r="A188" s="41" t="s">
        <v>326</v>
      </c>
      <c r="B188" s="42">
        <v>100</v>
      </c>
      <c r="C188" s="42">
        <v>25</v>
      </c>
      <c r="D188" s="42">
        <v>75</v>
      </c>
      <c r="E188" s="42">
        <v>230</v>
      </c>
      <c r="F188" s="42">
        <v>1</v>
      </c>
      <c r="G188" s="44">
        <v>24063.467554000003</v>
      </c>
      <c r="H188" s="46">
        <f t="shared" si="4"/>
        <v>24063.467554000003</v>
      </c>
    </row>
    <row r="189" spans="1:8" x14ac:dyDescent="0.25">
      <c r="A189" s="41" t="s">
        <v>327</v>
      </c>
      <c r="B189" s="42">
        <v>125</v>
      </c>
      <c r="C189" s="42">
        <v>16</v>
      </c>
      <c r="D189" s="42">
        <v>100</v>
      </c>
      <c r="E189" s="42">
        <v>350</v>
      </c>
      <c r="F189" s="42">
        <v>1</v>
      </c>
      <c r="G189" s="44">
        <v>61271.409822000001</v>
      </c>
      <c r="H189" s="46">
        <f t="shared" si="4"/>
        <v>61271.409822000001</v>
      </c>
    </row>
    <row r="190" spans="1:8" x14ac:dyDescent="0.25">
      <c r="A190" s="41" t="s">
        <v>328</v>
      </c>
      <c r="B190" s="42">
        <v>125</v>
      </c>
      <c r="C190" s="42">
        <v>25</v>
      </c>
      <c r="D190" s="42">
        <v>100</v>
      </c>
      <c r="E190" s="42">
        <v>350</v>
      </c>
      <c r="F190" s="42">
        <v>1</v>
      </c>
      <c r="G190" s="44">
        <v>62196.575882000005</v>
      </c>
      <c r="H190" s="46">
        <f t="shared" si="4"/>
        <v>62196.575882000005</v>
      </c>
    </row>
    <row r="191" spans="1:8" x14ac:dyDescent="0.25">
      <c r="A191" s="41" t="s">
        <v>329</v>
      </c>
      <c r="B191" s="42">
        <v>150</v>
      </c>
      <c r="C191" s="42">
        <v>16</v>
      </c>
      <c r="D191" s="42">
        <v>125</v>
      </c>
      <c r="E191" s="42">
        <v>380</v>
      </c>
      <c r="F191" s="42">
        <v>1</v>
      </c>
      <c r="G191" s="44">
        <v>79310.114660000007</v>
      </c>
      <c r="H191" s="46">
        <f t="shared" si="4"/>
        <v>79310.114660000007</v>
      </c>
    </row>
    <row r="192" spans="1:8" x14ac:dyDescent="0.25">
      <c r="A192" s="41" t="s">
        <v>330</v>
      </c>
      <c r="B192" s="42">
        <v>150</v>
      </c>
      <c r="C192" s="42">
        <v>25</v>
      </c>
      <c r="D192" s="42">
        <v>125</v>
      </c>
      <c r="E192" s="42">
        <v>380</v>
      </c>
      <c r="F192" s="42">
        <v>1</v>
      </c>
      <c r="G192" s="44">
        <v>80178.347424000007</v>
      </c>
      <c r="H192" s="46">
        <f t="shared" si="4"/>
        <v>80178.347424000007</v>
      </c>
    </row>
    <row r="193" spans="1:8" s="29" customFormat="1" x14ac:dyDescent="0.25">
      <c r="G193" s="39"/>
      <c r="H193" s="54"/>
    </row>
    <row r="194" spans="1:8" s="29" customFormat="1" ht="15.75" x14ac:dyDescent="0.25">
      <c r="A194" s="55" t="s">
        <v>331</v>
      </c>
      <c r="G194" s="39"/>
      <c r="H194" s="54"/>
    </row>
    <row r="195" spans="1:8" s="29" customFormat="1" x14ac:dyDescent="0.25">
      <c r="G195" s="39"/>
      <c r="H195" s="54"/>
    </row>
    <row r="196" spans="1:8" s="29" customFormat="1" ht="30" customHeight="1" x14ac:dyDescent="0.25">
      <c r="A196" s="564" t="s">
        <v>2537</v>
      </c>
      <c r="B196" s="565"/>
      <c r="C196" s="565"/>
      <c r="D196" s="565"/>
      <c r="E196" s="565"/>
      <c r="F196" s="565"/>
      <c r="G196" s="565"/>
      <c r="H196" s="566"/>
    </row>
    <row r="197" spans="1:8" s="29" customFormat="1" ht="45" x14ac:dyDescent="0.25">
      <c r="A197" s="184" t="s">
        <v>4</v>
      </c>
      <c r="B197" s="184" t="s">
        <v>146</v>
      </c>
      <c r="C197" s="184" t="s">
        <v>147</v>
      </c>
      <c r="D197" s="184" t="s">
        <v>2572</v>
      </c>
      <c r="E197" s="184" t="s">
        <v>149</v>
      </c>
      <c r="F197" s="184" t="s">
        <v>150</v>
      </c>
      <c r="G197" s="186" t="s">
        <v>151</v>
      </c>
      <c r="H197" s="184" t="s">
        <v>152</v>
      </c>
    </row>
    <row r="198" spans="1:8" s="29" customFormat="1" x14ac:dyDescent="0.25">
      <c r="A198" s="567" t="s">
        <v>2536</v>
      </c>
      <c r="B198" s="567"/>
      <c r="C198" s="567"/>
      <c r="D198" s="567"/>
      <c r="E198" s="567"/>
      <c r="F198" s="567"/>
      <c r="G198" s="567"/>
      <c r="H198" s="567"/>
    </row>
    <row r="199" spans="1:8" s="29" customFormat="1" x14ac:dyDescent="0.25">
      <c r="A199" s="44" t="s">
        <v>2538</v>
      </c>
      <c r="B199" s="182">
        <v>15</v>
      </c>
      <c r="C199" s="182">
        <v>40</v>
      </c>
      <c r="D199" s="182" t="s">
        <v>2573</v>
      </c>
      <c r="E199" s="182">
        <v>120</v>
      </c>
      <c r="F199" s="182">
        <v>1</v>
      </c>
      <c r="G199" s="182">
        <v>3314.7378264000008</v>
      </c>
      <c r="H199" s="182">
        <f t="shared" ref="H199:H218" si="5">G199-G199*$B$4/100</f>
        <v>3314.7378264000008</v>
      </c>
    </row>
    <row r="200" spans="1:8" s="29" customFormat="1" x14ac:dyDescent="0.25">
      <c r="A200" s="44" t="s">
        <v>2539</v>
      </c>
      <c r="B200" s="182">
        <v>20</v>
      </c>
      <c r="C200" s="182">
        <v>40</v>
      </c>
      <c r="D200" s="182" t="s">
        <v>2573</v>
      </c>
      <c r="E200" s="182">
        <v>120</v>
      </c>
      <c r="F200" s="182">
        <v>1</v>
      </c>
      <c r="G200" s="182">
        <v>3820.6714946400002</v>
      </c>
      <c r="H200" s="182">
        <f t="shared" si="5"/>
        <v>3820.6714946400002</v>
      </c>
    </row>
    <row r="201" spans="1:8" s="29" customFormat="1" x14ac:dyDescent="0.25">
      <c r="A201" s="44" t="s">
        <v>2540</v>
      </c>
      <c r="B201" s="182">
        <v>25</v>
      </c>
      <c r="C201" s="182">
        <v>40</v>
      </c>
      <c r="D201" s="182" t="s">
        <v>2573</v>
      </c>
      <c r="E201" s="182">
        <v>140</v>
      </c>
      <c r="F201" s="182">
        <v>1</v>
      </c>
      <c r="G201" s="182">
        <v>4651.36894992</v>
      </c>
      <c r="H201" s="182">
        <f t="shared" si="5"/>
        <v>4651.36894992</v>
      </c>
    </row>
    <row r="202" spans="1:8" s="29" customFormat="1" x14ac:dyDescent="0.25">
      <c r="A202" s="44" t="s">
        <v>2541</v>
      </c>
      <c r="B202" s="182">
        <v>32</v>
      </c>
      <c r="C202" s="182">
        <v>40</v>
      </c>
      <c r="D202" s="182" t="s">
        <v>2573</v>
      </c>
      <c r="E202" s="182">
        <v>140</v>
      </c>
      <c r="F202" s="182">
        <v>1</v>
      </c>
      <c r="G202" s="182">
        <v>5035.1806982400003</v>
      </c>
      <c r="H202" s="182">
        <f t="shared" si="5"/>
        <v>5035.1806982400003</v>
      </c>
    </row>
    <row r="203" spans="1:8" s="29" customFormat="1" x14ac:dyDescent="0.25">
      <c r="A203" s="44" t="s">
        <v>2542</v>
      </c>
      <c r="B203" s="182">
        <v>40</v>
      </c>
      <c r="C203" s="182">
        <v>40</v>
      </c>
      <c r="D203" s="182" t="s">
        <v>2573</v>
      </c>
      <c r="E203" s="182">
        <v>165</v>
      </c>
      <c r="F203" s="182">
        <v>1</v>
      </c>
      <c r="G203" s="182">
        <v>5499.5123937600001</v>
      </c>
      <c r="H203" s="182">
        <f t="shared" si="5"/>
        <v>5499.5123937600001</v>
      </c>
    </row>
    <row r="204" spans="1:8" s="29" customFormat="1" x14ac:dyDescent="0.25">
      <c r="A204" s="44" t="s">
        <v>2543</v>
      </c>
      <c r="B204" s="182">
        <v>50</v>
      </c>
      <c r="C204" s="182">
        <v>40</v>
      </c>
      <c r="D204" s="182" t="s">
        <v>2573</v>
      </c>
      <c r="E204" s="182">
        <v>180</v>
      </c>
      <c r="F204" s="182">
        <v>1</v>
      </c>
      <c r="G204" s="182">
        <v>6068.5200206400004</v>
      </c>
      <c r="H204" s="182">
        <f t="shared" si="5"/>
        <v>6068.5200206400004</v>
      </c>
    </row>
    <row r="205" spans="1:8" s="29" customFormat="1" x14ac:dyDescent="0.25">
      <c r="A205" s="44" t="s">
        <v>2544</v>
      </c>
      <c r="B205" s="182">
        <v>65</v>
      </c>
      <c r="C205" s="182">
        <v>16</v>
      </c>
      <c r="D205" s="182" t="s">
        <v>2573</v>
      </c>
      <c r="E205" s="182">
        <v>200</v>
      </c>
      <c r="F205" s="182">
        <v>1</v>
      </c>
      <c r="G205" s="182">
        <v>7444.0691186400009</v>
      </c>
      <c r="H205" s="182">
        <f t="shared" si="5"/>
        <v>7444.0691186400009</v>
      </c>
    </row>
    <row r="206" spans="1:8" s="29" customFormat="1" x14ac:dyDescent="0.25">
      <c r="A206" s="44" t="s">
        <v>2545</v>
      </c>
      <c r="B206" s="182">
        <v>65</v>
      </c>
      <c r="C206" s="182">
        <v>25</v>
      </c>
      <c r="D206" s="182" t="s">
        <v>2573</v>
      </c>
      <c r="E206" s="182">
        <v>200</v>
      </c>
      <c r="F206" s="182">
        <v>1</v>
      </c>
      <c r="G206" s="182">
        <v>8049.3107217600009</v>
      </c>
      <c r="H206" s="182">
        <f t="shared" si="5"/>
        <v>8049.3107217600009</v>
      </c>
    </row>
    <row r="207" spans="1:8" s="29" customFormat="1" x14ac:dyDescent="0.25">
      <c r="A207" s="44" t="s">
        <v>2546</v>
      </c>
      <c r="B207" s="182">
        <v>80</v>
      </c>
      <c r="C207" s="182">
        <v>16</v>
      </c>
      <c r="D207" s="182" t="s">
        <v>2573</v>
      </c>
      <c r="E207" s="182">
        <v>210</v>
      </c>
      <c r="F207" s="182">
        <v>1</v>
      </c>
      <c r="G207" s="182">
        <v>11406.99252</v>
      </c>
      <c r="H207" s="182">
        <f t="shared" si="5"/>
        <v>11406.99252</v>
      </c>
    </row>
    <row r="208" spans="1:8" s="29" customFormat="1" x14ac:dyDescent="0.25">
      <c r="A208" s="44" t="s">
        <v>2547</v>
      </c>
      <c r="B208" s="182">
        <v>80</v>
      </c>
      <c r="C208" s="182">
        <v>25</v>
      </c>
      <c r="D208" s="182" t="s">
        <v>2573</v>
      </c>
      <c r="E208" s="182">
        <v>210</v>
      </c>
      <c r="F208" s="182">
        <v>1</v>
      </c>
      <c r="G208" s="182">
        <v>11843.142234000001</v>
      </c>
      <c r="H208" s="182">
        <f t="shared" si="5"/>
        <v>11843.142234000001</v>
      </c>
    </row>
    <row r="209" spans="1:8" s="29" customFormat="1" x14ac:dyDescent="0.25">
      <c r="A209" s="44" t="s">
        <v>2548</v>
      </c>
      <c r="B209" s="182">
        <v>100</v>
      </c>
      <c r="C209" s="182">
        <v>16</v>
      </c>
      <c r="D209" s="182" t="s">
        <v>2573</v>
      </c>
      <c r="E209" s="182">
        <v>230</v>
      </c>
      <c r="F209" s="182">
        <v>1</v>
      </c>
      <c r="G209" s="182">
        <v>13468.303168320002</v>
      </c>
      <c r="H209" s="182">
        <f t="shared" si="5"/>
        <v>13468.303168320002</v>
      </c>
    </row>
    <row r="210" spans="1:8" s="29" customFormat="1" x14ac:dyDescent="0.25">
      <c r="A210" s="44" t="s">
        <v>2549</v>
      </c>
      <c r="B210" s="182">
        <v>100</v>
      </c>
      <c r="C210" s="182">
        <v>25</v>
      </c>
      <c r="D210" s="182" t="s">
        <v>2573</v>
      </c>
      <c r="E210" s="182">
        <v>230</v>
      </c>
      <c r="F210" s="182">
        <v>1</v>
      </c>
      <c r="G210" s="182">
        <v>15747.017674080003</v>
      </c>
      <c r="H210" s="182">
        <f t="shared" si="5"/>
        <v>15747.017674080003</v>
      </c>
    </row>
    <row r="211" spans="1:8" s="29" customFormat="1" x14ac:dyDescent="0.25">
      <c r="A211" s="44" t="s">
        <v>2550</v>
      </c>
      <c r="B211" s="182">
        <v>125</v>
      </c>
      <c r="C211" s="182">
        <v>16</v>
      </c>
      <c r="D211" s="182" t="s">
        <v>2573</v>
      </c>
      <c r="E211" s="182">
        <v>350</v>
      </c>
      <c r="F211" s="182">
        <v>1</v>
      </c>
      <c r="G211" s="182">
        <v>31257.84350304</v>
      </c>
      <c r="H211" s="182">
        <f t="shared" si="5"/>
        <v>31257.84350304</v>
      </c>
    </row>
    <row r="212" spans="1:8" s="29" customFormat="1" x14ac:dyDescent="0.25">
      <c r="A212" s="44" t="s">
        <v>2551</v>
      </c>
      <c r="B212" s="182">
        <v>125</v>
      </c>
      <c r="C212" s="182">
        <v>25</v>
      </c>
      <c r="D212" s="182" t="s">
        <v>2573</v>
      </c>
      <c r="E212" s="182">
        <v>350</v>
      </c>
      <c r="F212" s="182">
        <v>1</v>
      </c>
      <c r="G212" s="182">
        <v>33756.64586448</v>
      </c>
      <c r="H212" s="182">
        <f t="shared" si="5"/>
        <v>33756.64586448</v>
      </c>
    </row>
    <row r="213" spans="1:8" s="29" customFormat="1" x14ac:dyDescent="0.25">
      <c r="A213" s="44" t="s">
        <v>2552</v>
      </c>
      <c r="B213" s="182">
        <v>150</v>
      </c>
      <c r="C213" s="182">
        <v>16</v>
      </c>
      <c r="D213" s="182" t="s">
        <v>2573</v>
      </c>
      <c r="E213" s="182">
        <v>380</v>
      </c>
      <c r="F213" s="182">
        <v>1</v>
      </c>
      <c r="G213" s="182">
        <v>39147.456329520006</v>
      </c>
      <c r="H213" s="182">
        <f t="shared" si="5"/>
        <v>39147.456329520006</v>
      </c>
    </row>
    <row r="214" spans="1:8" s="29" customFormat="1" x14ac:dyDescent="0.25">
      <c r="A214" s="44" t="s">
        <v>2553</v>
      </c>
      <c r="B214" s="182">
        <v>150</v>
      </c>
      <c r="C214" s="182">
        <v>25</v>
      </c>
      <c r="D214" s="182" t="s">
        <v>2573</v>
      </c>
      <c r="E214" s="182">
        <v>380</v>
      </c>
      <c r="F214" s="182">
        <v>1</v>
      </c>
      <c r="G214" s="182">
        <v>45799.74596736001</v>
      </c>
      <c r="H214" s="182">
        <f t="shared" si="5"/>
        <v>45799.74596736001</v>
      </c>
    </row>
    <row r="215" spans="1:8" s="29" customFormat="1" x14ac:dyDescent="0.25">
      <c r="A215" s="44" t="s">
        <v>2554</v>
      </c>
      <c r="B215" s="182">
        <v>200</v>
      </c>
      <c r="C215" s="182">
        <v>16</v>
      </c>
      <c r="D215" s="182" t="s">
        <v>2573</v>
      </c>
      <c r="E215" s="182">
        <v>450</v>
      </c>
      <c r="F215" s="182">
        <v>1</v>
      </c>
      <c r="G215" s="182">
        <v>72826.266245039995</v>
      </c>
      <c r="H215" s="182">
        <f t="shared" si="5"/>
        <v>72826.266245039995</v>
      </c>
    </row>
    <row r="216" spans="1:8" s="29" customFormat="1" x14ac:dyDescent="0.25">
      <c r="A216" s="44" t="s">
        <v>2555</v>
      </c>
      <c r="B216" s="182">
        <v>200</v>
      </c>
      <c r="C216" s="182">
        <v>25</v>
      </c>
      <c r="D216" s="182" t="s">
        <v>2573</v>
      </c>
      <c r="E216" s="182">
        <v>450</v>
      </c>
      <c r="F216" s="182">
        <v>1</v>
      </c>
      <c r="G216" s="182">
        <v>82290.044039279994</v>
      </c>
      <c r="H216" s="182">
        <f t="shared" si="5"/>
        <v>82290.044039279994</v>
      </c>
    </row>
    <row r="217" spans="1:8" s="29" customFormat="1" x14ac:dyDescent="0.25">
      <c r="A217" s="44" t="s">
        <v>2556</v>
      </c>
      <c r="B217" s="182">
        <v>250</v>
      </c>
      <c r="C217" s="182">
        <v>16</v>
      </c>
      <c r="D217" s="182" t="s">
        <v>2573</v>
      </c>
      <c r="E217" s="182">
        <v>530</v>
      </c>
      <c r="F217" s="182">
        <v>1</v>
      </c>
      <c r="G217" s="182">
        <v>130493.31043056004</v>
      </c>
      <c r="H217" s="182">
        <f t="shared" si="5"/>
        <v>130493.31043056004</v>
      </c>
    </row>
    <row r="218" spans="1:8" s="29" customFormat="1" x14ac:dyDescent="0.25">
      <c r="A218" s="44" t="s">
        <v>2557</v>
      </c>
      <c r="B218" s="182">
        <v>250</v>
      </c>
      <c r="C218" s="182">
        <v>25</v>
      </c>
      <c r="D218" s="182" t="s">
        <v>2573</v>
      </c>
      <c r="E218" s="182">
        <v>530</v>
      </c>
      <c r="F218" s="182">
        <v>1</v>
      </c>
      <c r="G218" s="182">
        <v>143514.72789192002</v>
      </c>
      <c r="H218" s="182">
        <f t="shared" si="5"/>
        <v>143514.72789192002</v>
      </c>
    </row>
    <row r="219" spans="1:8" s="29" customFormat="1" x14ac:dyDescent="0.25">
      <c r="A219" s="567" t="s">
        <v>2558</v>
      </c>
      <c r="B219" s="567"/>
      <c r="C219" s="567"/>
      <c r="D219" s="567"/>
      <c r="E219" s="567"/>
      <c r="F219" s="567"/>
      <c r="G219" s="567"/>
      <c r="H219" s="567"/>
    </row>
    <row r="220" spans="1:8" s="29" customFormat="1" x14ac:dyDescent="0.25">
      <c r="A220" s="182" t="s">
        <v>2559</v>
      </c>
      <c r="B220" s="182">
        <v>15</v>
      </c>
      <c r="C220" s="182">
        <v>40</v>
      </c>
      <c r="D220" s="182" t="s">
        <v>2574</v>
      </c>
      <c r="E220" s="182">
        <v>200</v>
      </c>
      <c r="F220" s="182">
        <v>1</v>
      </c>
      <c r="G220" s="182">
        <v>2625.4382784000004</v>
      </c>
      <c r="H220" s="182">
        <f t="shared" ref="H220:H232" si="6">G220-G220*$B$4/100</f>
        <v>2625.4382784000004</v>
      </c>
    </row>
    <row r="221" spans="1:8" s="29" customFormat="1" x14ac:dyDescent="0.25">
      <c r="A221" s="182" t="s">
        <v>2560</v>
      </c>
      <c r="B221" s="182">
        <v>20</v>
      </c>
      <c r="C221" s="182">
        <v>40</v>
      </c>
      <c r="D221" s="182" t="s">
        <v>2574</v>
      </c>
      <c r="E221" s="182">
        <v>200</v>
      </c>
      <c r="F221" s="182">
        <v>1</v>
      </c>
      <c r="G221" s="182">
        <v>2826.7381464000005</v>
      </c>
      <c r="H221" s="182">
        <f t="shared" si="6"/>
        <v>2826.7381464000005</v>
      </c>
    </row>
    <row r="222" spans="1:8" s="29" customFormat="1" x14ac:dyDescent="0.25">
      <c r="A222" s="182" t="s">
        <v>2561</v>
      </c>
      <c r="B222" s="182">
        <v>25</v>
      </c>
      <c r="C222" s="182">
        <v>40</v>
      </c>
      <c r="D222" s="182" t="s">
        <v>2574</v>
      </c>
      <c r="E222" s="182">
        <v>230</v>
      </c>
      <c r="F222" s="182">
        <v>1</v>
      </c>
      <c r="G222" s="182">
        <v>2826.7381464000005</v>
      </c>
      <c r="H222" s="182">
        <f t="shared" si="6"/>
        <v>2826.7381464000005</v>
      </c>
    </row>
    <row r="223" spans="1:8" s="29" customFormat="1" x14ac:dyDescent="0.25">
      <c r="A223" s="182" t="s">
        <v>2562</v>
      </c>
      <c r="B223" s="182">
        <v>32</v>
      </c>
      <c r="C223" s="182">
        <v>40</v>
      </c>
      <c r="D223" s="182" t="s">
        <v>2574</v>
      </c>
      <c r="E223" s="182">
        <v>230</v>
      </c>
      <c r="F223" s="182">
        <v>1</v>
      </c>
      <c r="G223" s="182">
        <v>3006.0780288000001</v>
      </c>
      <c r="H223" s="182">
        <f t="shared" si="6"/>
        <v>3006.0780288000001</v>
      </c>
    </row>
    <row r="224" spans="1:8" s="29" customFormat="1" x14ac:dyDescent="0.25">
      <c r="A224" s="182" t="s">
        <v>2563</v>
      </c>
      <c r="B224" s="182">
        <v>40</v>
      </c>
      <c r="C224" s="182">
        <v>40</v>
      </c>
      <c r="D224" s="182" t="s">
        <v>2574</v>
      </c>
      <c r="E224" s="182">
        <v>250</v>
      </c>
      <c r="F224" s="182">
        <v>1</v>
      </c>
      <c r="G224" s="182">
        <v>4117.4973000000009</v>
      </c>
      <c r="H224" s="182">
        <f t="shared" si="6"/>
        <v>4117.4973000000009</v>
      </c>
    </row>
    <row r="225" spans="1:8" s="29" customFormat="1" x14ac:dyDescent="0.25">
      <c r="A225" s="182" t="s">
        <v>2564</v>
      </c>
      <c r="B225" s="182">
        <v>50</v>
      </c>
      <c r="C225" s="182">
        <v>40</v>
      </c>
      <c r="D225" s="182" t="s">
        <v>2574</v>
      </c>
      <c r="E225" s="182">
        <v>270</v>
      </c>
      <c r="F225" s="182">
        <v>1</v>
      </c>
      <c r="G225" s="182">
        <v>4401.7571135999997</v>
      </c>
      <c r="H225" s="182">
        <f t="shared" si="6"/>
        <v>4401.7571135999997</v>
      </c>
    </row>
    <row r="226" spans="1:8" s="29" customFormat="1" x14ac:dyDescent="0.25">
      <c r="A226" s="182" t="s">
        <v>2565</v>
      </c>
      <c r="B226" s="182">
        <v>65</v>
      </c>
      <c r="C226" s="182">
        <v>25</v>
      </c>
      <c r="D226" s="182" t="s">
        <v>2574</v>
      </c>
      <c r="E226" s="182">
        <v>280</v>
      </c>
      <c r="F226" s="182">
        <v>1</v>
      </c>
      <c r="G226" s="182">
        <v>6056.076028800001</v>
      </c>
      <c r="H226" s="182">
        <f t="shared" si="6"/>
        <v>6056.076028800001</v>
      </c>
    </row>
    <row r="227" spans="1:8" s="29" customFormat="1" x14ac:dyDescent="0.25">
      <c r="A227" s="182" t="s">
        <v>2566</v>
      </c>
      <c r="B227" s="182">
        <v>80</v>
      </c>
      <c r="C227" s="182">
        <v>25</v>
      </c>
      <c r="D227" s="182" t="s">
        <v>2574</v>
      </c>
      <c r="E227" s="182">
        <v>280</v>
      </c>
      <c r="F227" s="182">
        <v>1</v>
      </c>
      <c r="G227" s="182">
        <v>7969.0347744000001</v>
      </c>
      <c r="H227" s="182">
        <f t="shared" si="6"/>
        <v>7969.0347744000001</v>
      </c>
    </row>
    <row r="228" spans="1:8" s="29" customFormat="1" x14ac:dyDescent="0.25">
      <c r="A228" s="182" t="s">
        <v>2567</v>
      </c>
      <c r="B228" s="182">
        <v>100</v>
      </c>
      <c r="C228" s="182">
        <v>25</v>
      </c>
      <c r="D228" s="182" t="s">
        <v>2574</v>
      </c>
      <c r="E228" s="182">
        <v>300</v>
      </c>
      <c r="F228" s="182">
        <v>1</v>
      </c>
      <c r="G228" s="182">
        <v>9303.7138992000018</v>
      </c>
      <c r="H228" s="182">
        <f t="shared" si="6"/>
        <v>9303.7138992000018</v>
      </c>
    </row>
    <row r="229" spans="1:8" s="29" customFormat="1" x14ac:dyDescent="0.25">
      <c r="A229" s="182" t="s">
        <v>2568</v>
      </c>
      <c r="B229" s="182">
        <v>125</v>
      </c>
      <c r="C229" s="182">
        <v>25</v>
      </c>
      <c r="D229" s="182" t="s">
        <v>2574</v>
      </c>
      <c r="E229" s="182">
        <v>330</v>
      </c>
      <c r="F229" s="182">
        <v>1</v>
      </c>
      <c r="G229" s="182">
        <v>22596.825182400004</v>
      </c>
      <c r="H229" s="182">
        <f t="shared" si="6"/>
        <v>22596.825182400004</v>
      </c>
    </row>
    <row r="230" spans="1:8" s="29" customFormat="1" x14ac:dyDescent="0.25">
      <c r="A230" s="182" t="s">
        <v>2569</v>
      </c>
      <c r="B230" s="182">
        <v>150</v>
      </c>
      <c r="C230" s="182">
        <v>25</v>
      </c>
      <c r="D230" s="182" t="s">
        <v>2574</v>
      </c>
      <c r="E230" s="182">
        <v>360</v>
      </c>
      <c r="F230" s="182">
        <v>1</v>
      </c>
      <c r="G230" s="182">
        <v>26071.382904000002</v>
      </c>
      <c r="H230" s="182">
        <f t="shared" si="6"/>
        <v>26071.382904000002</v>
      </c>
    </row>
    <row r="231" spans="1:8" s="29" customFormat="1" x14ac:dyDescent="0.25">
      <c r="A231" s="182" t="s">
        <v>2570</v>
      </c>
      <c r="B231" s="182">
        <v>200</v>
      </c>
      <c r="C231" s="182">
        <v>25</v>
      </c>
      <c r="D231" s="182" t="s">
        <v>2574</v>
      </c>
      <c r="E231" s="182">
        <v>430</v>
      </c>
      <c r="F231" s="182">
        <v>1</v>
      </c>
      <c r="G231" s="182">
        <v>53116.325169600001</v>
      </c>
      <c r="H231" s="182">
        <f t="shared" si="6"/>
        <v>53116.325169600001</v>
      </c>
    </row>
    <row r="232" spans="1:8" s="29" customFormat="1" x14ac:dyDescent="0.25">
      <c r="A232" s="182" t="s">
        <v>2571</v>
      </c>
      <c r="B232" s="182">
        <v>250</v>
      </c>
      <c r="C232" s="182">
        <v>25</v>
      </c>
      <c r="D232" s="182" t="s">
        <v>2574</v>
      </c>
      <c r="E232" s="182">
        <v>510</v>
      </c>
      <c r="F232" s="182">
        <v>1</v>
      </c>
      <c r="G232" s="182">
        <v>95909.017108800006</v>
      </c>
      <c r="H232" s="182">
        <f t="shared" si="6"/>
        <v>95909.017108800006</v>
      </c>
    </row>
    <row r="233" spans="1:8" s="29" customFormat="1" x14ac:dyDescent="0.25">
      <c r="G233" s="39"/>
      <c r="H233" s="54"/>
    </row>
    <row r="234" spans="1:8" s="29" customFormat="1" x14ac:dyDescent="0.25">
      <c r="G234" s="39"/>
      <c r="H234" s="54"/>
    </row>
    <row r="235" spans="1:8" s="29" customFormat="1" x14ac:dyDescent="0.25">
      <c r="G235" s="39"/>
      <c r="H235" s="54"/>
    </row>
    <row r="236" spans="1:8" s="29" customFormat="1" x14ac:dyDescent="0.25">
      <c r="G236" s="39"/>
      <c r="H236" s="54"/>
    </row>
    <row r="237" spans="1:8" s="29" customFormat="1" x14ac:dyDescent="0.25">
      <c r="G237" s="39"/>
      <c r="H237" s="54"/>
    </row>
    <row r="238" spans="1:8" s="29" customFormat="1" x14ac:dyDescent="0.25">
      <c r="G238" s="39"/>
      <c r="H238" s="54"/>
    </row>
    <row r="239" spans="1:8" s="29" customFormat="1" x14ac:dyDescent="0.25">
      <c r="G239" s="39"/>
      <c r="H239" s="54"/>
    </row>
    <row r="240" spans="1:8" s="29" customFormat="1" x14ac:dyDescent="0.25">
      <c r="G240" s="39"/>
      <c r="H240" s="54"/>
    </row>
    <row r="241" spans="7:8" s="29" customFormat="1" x14ac:dyDescent="0.25">
      <c r="G241" s="39"/>
      <c r="H241" s="54"/>
    </row>
    <row r="242" spans="7:8" s="29" customFormat="1" x14ac:dyDescent="0.25">
      <c r="G242" s="39"/>
      <c r="H242" s="54"/>
    </row>
  </sheetData>
  <autoFilter ref="A6:H177">
    <filterColumn colId="0" showButton="0"/>
    <filterColumn colId="1" showButton="0"/>
    <filterColumn colId="2" showButton="0"/>
    <filterColumn colId="3" showButton="0"/>
    <filterColumn colId="4" showButton="0"/>
    <filterColumn colId="5" showButton="0"/>
    <filterColumn colId="6" showButton="0"/>
  </autoFilter>
  <mergeCells count="11">
    <mergeCell ref="A196:H196"/>
    <mergeCell ref="A198:H198"/>
    <mergeCell ref="A219:H219"/>
    <mergeCell ref="A166:H166"/>
    <mergeCell ref="A177:H177"/>
    <mergeCell ref="A84:H84"/>
    <mergeCell ref="A1:H1"/>
    <mergeCell ref="A6:H7"/>
    <mergeCell ref="A8:H8"/>
    <mergeCell ref="A10:H10"/>
    <mergeCell ref="A83:H83"/>
  </mergeCells>
  <pageMargins left="0.25" right="0.25" top="0.75" bottom="0.75" header="0.3" footer="0.3"/>
  <pageSetup paperSize="9" scale="75" fitToHeight="0" orientation="portrait" r:id="rId1"/>
  <drawing r:id="rId2"/>
</worksheet>
</file>

<file path=xl/worksheets/sheet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>
    <pageSetUpPr fitToPage="1"/>
  </sheetPr>
  <dimension ref="A1:G482"/>
  <sheetViews>
    <sheetView zoomScale="90" zoomScaleNormal="90" workbookViewId="0">
      <selection activeCell="J15" sqref="J15"/>
    </sheetView>
  </sheetViews>
  <sheetFormatPr defaultRowHeight="15" x14ac:dyDescent="0.25"/>
  <cols>
    <col min="1" max="1" width="49.5703125" style="56" customWidth="1"/>
    <col min="2" max="2" width="10" style="5" bestFit="1" customWidth="1"/>
    <col min="3" max="3" width="19.140625" style="5" customWidth="1"/>
    <col min="4" max="4" width="19.5703125" style="5" customWidth="1"/>
    <col min="5" max="5" width="16.28515625" style="57" bestFit="1" customWidth="1"/>
    <col min="6" max="6" width="22.28515625" style="57" customWidth="1"/>
    <col min="7" max="7" width="18.7109375" style="5" customWidth="1"/>
    <col min="8" max="244" width="9.140625" style="5"/>
    <col min="245" max="245" width="45.42578125" style="5" bestFit="1" customWidth="1"/>
    <col min="246" max="246" width="10" style="5" bestFit="1" customWidth="1"/>
    <col min="247" max="247" width="10.7109375" style="5" bestFit="1" customWidth="1"/>
    <col min="248" max="248" width="11.5703125" style="5" bestFit="1" customWidth="1"/>
    <col min="249" max="249" width="16.28515625" style="5" bestFit="1" customWidth="1"/>
    <col min="250" max="250" width="10.7109375" style="5" bestFit="1" customWidth="1"/>
    <col min="251" max="500" width="9.140625" style="5"/>
    <col min="501" max="501" width="45.42578125" style="5" bestFit="1" customWidth="1"/>
    <col min="502" max="502" width="10" style="5" bestFit="1" customWidth="1"/>
    <col min="503" max="503" width="10.7109375" style="5" bestFit="1" customWidth="1"/>
    <col min="504" max="504" width="11.5703125" style="5" bestFit="1" customWidth="1"/>
    <col min="505" max="505" width="16.28515625" style="5" bestFit="1" customWidth="1"/>
    <col min="506" max="506" width="10.7109375" style="5" bestFit="1" customWidth="1"/>
    <col min="507" max="756" width="9.140625" style="5"/>
    <col min="757" max="757" width="45.42578125" style="5" bestFit="1" customWidth="1"/>
    <col min="758" max="758" width="10" style="5" bestFit="1" customWidth="1"/>
    <col min="759" max="759" width="10.7109375" style="5" bestFit="1" customWidth="1"/>
    <col min="760" max="760" width="11.5703125" style="5" bestFit="1" customWidth="1"/>
    <col min="761" max="761" width="16.28515625" style="5" bestFit="1" customWidth="1"/>
    <col min="762" max="762" width="10.7109375" style="5" bestFit="1" customWidth="1"/>
    <col min="763" max="1012" width="9.140625" style="5"/>
    <col min="1013" max="1013" width="45.42578125" style="5" bestFit="1" customWidth="1"/>
    <col min="1014" max="1014" width="10" style="5" bestFit="1" customWidth="1"/>
    <col min="1015" max="1015" width="10.7109375" style="5" bestFit="1" customWidth="1"/>
    <col min="1016" max="1016" width="11.5703125" style="5" bestFit="1" customWidth="1"/>
    <col min="1017" max="1017" width="16.28515625" style="5" bestFit="1" customWidth="1"/>
    <col min="1018" max="1018" width="10.7109375" style="5" bestFit="1" customWidth="1"/>
    <col min="1019" max="1268" width="9.140625" style="5"/>
    <col min="1269" max="1269" width="45.42578125" style="5" bestFit="1" customWidth="1"/>
    <col min="1270" max="1270" width="10" style="5" bestFit="1" customWidth="1"/>
    <col min="1271" max="1271" width="10.7109375" style="5" bestFit="1" customWidth="1"/>
    <col min="1272" max="1272" width="11.5703125" style="5" bestFit="1" customWidth="1"/>
    <col min="1273" max="1273" width="16.28515625" style="5" bestFit="1" customWidth="1"/>
    <col min="1274" max="1274" width="10.7109375" style="5" bestFit="1" customWidth="1"/>
    <col min="1275" max="1524" width="9.140625" style="5"/>
    <col min="1525" max="1525" width="45.42578125" style="5" bestFit="1" customWidth="1"/>
    <col min="1526" max="1526" width="10" style="5" bestFit="1" customWidth="1"/>
    <col min="1527" max="1527" width="10.7109375" style="5" bestFit="1" customWidth="1"/>
    <col min="1528" max="1528" width="11.5703125" style="5" bestFit="1" customWidth="1"/>
    <col min="1529" max="1529" width="16.28515625" style="5" bestFit="1" customWidth="1"/>
    <col min="1530" max="1530" width="10.7109375" style="5" bestFit="1" customWidth="1"/>
    <col min="1531" max="1780" width="9.140625" style="5"/>
    <col min="1781" max="1781" width="45.42578125" style="5" bestFit="1" customWidth="1"/>
    <col min="1782" max="1782" width="10" style="5" bestFit="1" customWidth="1"/>
    <col min="1783" max="1783" width="10.7109375" style="5" bestFit="1" customWidth="1"/>
    <col min="1784" max="1784" width="11.5703125" style="5" bestFit="1" customWidth="1"/>
    <col min="1785" max="1785" width="16.28515625" style="5" bestFit="1" customWidth="1"/>
    <col min="1786" max="1786" width="10.7109375" style="5" bestFit="1" customWidth="1"/>
    <col min="1787" max="2036" width="9.140625" style="5"/>
    <col min="2037" max="2037" width="45.42578125" style="5" bestFit="1" customWidth="1"/>
    <col min="2038" max="2038" width="10" style="5" bestFit="1" customWidth="1"/>
    <col min="2039" max="2039" width="10.7109375" style="5" bestFit="1" customWidth="1"/>
    <col min="2040" max="2040" width="11.5703125" style="5" bestFit="1" customWidth="1"/>
    <col min="2041" max="2041" width="16.28515625" style="5" bestFit="1" customWidth="1"/>
    <col min="2042" max="2042" width="10.7109375" style="5" bestFit="1" customWidth="1"/>
    <col min="2043" max="2292" width="9.140625" style="5"/>
    <col min="2293" max="2293" width="45.42578125" style="5" bestFit="1" customWidth="1"/>
    <col min="2294" max="2294" width="10" style="5" bestFit="1" customWidth="1"/>
    <col min="2295" max="2295" width="10.7109375" style="5" bestFit="1" customWidth="1"/>
    <col min="2296" max="2296" width="11.5703125" style="5" bestFit="1" customWidth="1"/>
    <col min="2297" max="2297" width="16.28515625" style="5" bestFit="1" customWidth="1"/>
    <col min="2298" max="2298" width="10.7109375" style="5" bestFit="1" customWidth="1"/>
    <col min="2299" max="2548" width="9.140625" style="5"/>
    <col min="2549" max="2549" width="45.42578125" style="5" bestFit="1" customWidth="1"/>
    <col min="2550" max="2550" width="10" style="5" bestFit="1" customWidth="1"/>
    <col min="2551" max="2551" width="10.7109375" style="5" bestFit="1" customWidth="1"/>
    <col min="2552" max="2552" width="11.5703125" style="5" bestFit="1" customWidth="1"/>
    <col min="2553" max="2553" width="16.28515625" style="5" bestFit="1" customWidth="1"/>
    <col min="2554" max="2554" width="10.7109375" style="5" bestFit="1" customWidth="1"/>
    <col min="2555" max="2804" width="9.140625" style="5"/>
    <col min="2805" max="2805" width="45.42578125" style="5" bestFit="1" customWidth="1"/>
    <col min="2806" max="2806" width="10" style="5" bestFit="1" customWidth="1"/>
    <col min="2807" max="2807" width="10.7109375" style="5" bestFit="1" customWidth="1"/>
    <col min="2808" max="2808" width="11.5703125" style="5" bestFit="1" customWidth="1"/>
    <col min="2809" max="2809" width="16.28515625" style="5" bestFit="1" customWidth="1"/>
    <col min="2810" max="2810" width="10.7109375" style="5" bestFit="1" customWidth="1"/>
    <col min="2811" max="3060" width="9.140625" style="5"/>
    <col min="3061" max="3061" width="45.42578125" style="5" bestFit="1" customWidth="1"/>
    <col min="3062" max="3062" width="10" style="5" bestFit="1" customWidth="1"/>
    <col min="3063" max="3063" width="10.7109375" style="5" bestFit="1" customWidth="1"/>
    <col min="3064" max="3064" width="11.5703125" style="5" bestFit="1" customWidth="1"/>
    <col min="3065" max="3065" width="16.28515625" style="5" bestFit="1" customWidth="1"/>
    <col min="3066" max="3066" width="10.7109375" style="5" bestFit="1" customWidth="1"/>
    <col min="3067" max="3316" width="9.140625" style="5"/>
    <col min="3317" max="3317" width="45.42578125" style="5" bestFit="1" customWidth="1"/>
    <col min="3318" max="3318" width="10" style="5" bestFit="1" customWidth="1"/>
    <col min="3319" max="3319" width="10.7109375" style="5" bestFit="1" customWidth="1"/>
    <col min="3320" max="3320" width="11.5703125" style="5" bestFit="1" customWidth="1"/>
    <col min="3321" max="3321" width="16.28515625" style="5" bestFit="1" customWidth="1"/>
    <col min="3322" max="3322" width="10.7109375" style="5" bestFit="1" customWidth="1"/>
    <col min="3323" max="3572" width="9.140625" style="5"/>
    <col min="3573" max="3573" width="45.42578125" style="5" bestFit="1" customWidth="1"/>
    <col min="3574" max="3574" width="10" style="5" bestFit="1" customWidth="1"/>
    <col min="3575" max="3575" width="10.7109375" style="5" bestFit="1" customWidth="1"/>
    <col min="3576" max="3576" width="11.5703125" style="5" bestFit="1" customWidth="1"/>
    <col min="3577" max="3577" width="16.28515625" style="5" bestFit="1" customWidth="1"/>
    <col min="3578" max="3578" width="10.7109375" style="5" bestFit="1" customWidth="1"/>
    <col min="3579" max="3828" width="9.140625" style="5"/>
    <col min="3829" max="3829" width="45.42578125" style="5" bestFit="1" customWidth="1"/>
    <col min="3830" max="3830" width="10" style="5" bestFit="1" customWidth="1"/>
    <col min="3831" max="3831" width="10.7109375" style="5" bestFit="1" customWidth="1"/>
    <col min="3832" max="3832" width="11.5703125" style="5" bestFit="1" customWidth="1"/>
    <col min="3833" max="3833" width="16.28515625" style="5" bestFit="1" customWidth="1"/>
    <col min="3834" max="3834" width="10.7109375" style="5" bestFit="1" customWidth="1"/>
    <col min="3835" max="4084" width="9.140625" style="5"/>
    <col min="4085" max="4085" width="45.42578125" style="5" bestFit="1" customWidth="1"/>
    <col min="4086" max="4086" width="10" style="5" bestFit="1" customWidth="1"/>
    <col min="4087" max="4087" width="10.7109375" style="5" bestFit="1" customWidth="1"/>
    <col min="4088" max="4088" width="11.5703125" style="5" bestFit="1" customWidth="1"/>
    <col min="4089" max="4089" width="16.28515625" style="5" bestFit="1" customWidth="1"/>
    <col min="4090" max="4090" width="10.7109375" style="5" bestFit="1" customWidth="1"/>
    <col min="4091" max="4340" width="9.140625" style="5"/>
    <col min="4341" max="4341" width="45.42578125" style="5" bestFit="1" customWidth="1"/>
    <col min="4342" max="4342" width="10" style="5" bestFit="1" customWidth="1"/>
    <col min="4343" max="4343" width="10.7109375" style="5" bestFit="1" customWidth="1"/>
    <col min="4344" max="4344" width="11.5703125" style="5" bestFit="1" customWidth="1"/>
    <col min="4345" max="4345" width="16.28515625" style="5" bestFit="1" customWidth="1"/>
    <col min="4346" max="4346" width="10.7109375" style="5" bestFit="1" customWidth="1"/>
    <col min="4347" max="4596" width="9.140625" style="5"/>
    <col min="4597" max="4597" width="45.42578125" style="5" bestFit="1" customWidth="1"/>
    <col min="4598" max="4598" width="10" style="5" bestFit="1" customWidth="1"/>
    <col min="4599" max="4599" width="10.7109375" style="5" bestFit="1" customWidth="1"/>
    <col min="4600" max="4600" width="11.5703125" style="5" bestFit="1" customWidth="1"/>
    <col min="4601" max="4601" width="16.28515625" style="5" bestFit="1" customWidth="1"/>
    <col min="4602" max="4602" width="10.7109375" style="5" bestFit="1" customWidth="1"/>
    <col min="4603" max="4852" width="9.140625" style="5"/>
    <col min="4853" max="4853" width="45.42578125" style="5" bestFit="1" customWidth="1"/>
    <col min="4854" max="4854" width="10" style="5" bestFit="1" customWidth="1"/>
    <col min="4855" max="4855" width="10.7109375" style="5" bestFit="1" customWidth="1"/>
    <col min="4856" max="4856" width="11.5703125" style="5" bestFit="1" customWidth="1"/>
    <col min="4857" max="4857" width="16.28515625" style="5" bestFit="1" customWidth="1"/>
    <col min="4858" max="4858" width="10.7109375" style="5" bestFit="1" customWidth="1"/>
    <col min="4859" max="5108" width="9.140625" style="5"/>
    <col min="5109" max="5109" width="45.42578125" style="5" bestFit="1" customWidth="1"/>
    <col min="5110" max="5110" width="10" style="5" bestFit="1" customWidth="1"/>
    <col min="5111" max="5111" width="10.7109375" style="5" bestFit="1" customWidth="1"/>
    <col min="5112" max="5112" width="11.5703125" style="5" bestFit="1" customWidth="1"/>
    <col min="5113" max="5113" width="16.28515625" style="5" bestFit="1" customWidth="1"/>
    <col min="5114" max="5114" width="10.7109375" style="5" bestFit="1" customWidth="1"/>
    <col min="5115" max="5364" width="9.140625" style="5"/>
    <col min="5365" max="5365" width="45.42578125" style="5" bestFit="1" customWidth="1"/>
    <col min="5366" max="5366" width="10" style="5" bestFit="1" customWidth="1"/>
    <col min="5367" max="5367" width="10.7109375" style="5" bestFit="1" customWidth="1"/>
    <col min="5368" max="5368" width="11.5703125" style="5" bestFit="1" customWidth="1"/>
    <col min="5369" max="5369" width="16.28515625" style="5" bestFit="1" customWidth="1"/>
    <col min="5370" max="5370" width="10.7109375" style="5" bestFit="1" customWidth="1"/>
    <col min="5371" max="5620" width="9.140625" style="5"/>
    <col min="5621" max="5621" width="45.42578125" style="5" bestFit="1" customWidth="1"/>
    <col min="5622" max="5622" width="10" style="5" bestFit="1" customWidth="1"/>
    <col min="5623" max="5623" width="10.7109375" style="5" bestFit="1" customWidth="1"/>
    <col min="5624" max="5624" width="11.5703125" style="5" bestFit="1" customWidth="1"/>
    <col min="5625" max="5625" width="16.28515625" style="5" bestFit="1" customWidth="1"/>
    <col min="5626" max="5626" width="10.7109375" style="5" bestFit="1" customWidth="1"/>
    <col min="5627" max="5876" width="9.140625" style="5"/>
    <col min="5877" max="5877" width="45.42578125" style="5" bestFit="1" customWidth="1"/>
    <col min="5878" max="5878" width="10" style="5" bestFit="1" customWidth="1"/>
    <col min="5879" max="5879" width="10.7109375" style="5" bestFit="1" customWidth="1"/>
    <col min="5880" max="5880" width="11.5703125" style="5" bestFit="1" customWidth="1"/>
    <col min="5881" max="5881" width="16.28515625" style="5" bestFit="1" customWidth="1"/>
    <col min="5882" max="5882" width="10.7109375" style="5" bestFit="1" customWidth="1"/>
    <col min="5883" max="6132" width="9.140625" style="5"/>
    <col min="6133" max="6133" width="45.42578125" style="5" bestFit="1" customWidth="1"/>
    <col min="6134" max="6134" width="10" style="5" bestFit="1" customWidth="1"/>
    <col min="6135" max="6135" width="10.7109375" style="5" bestFit="1" customWidth="1"/>
    <col min="6136" max="6136" width="11.5703125" style="5" bestFit="1" customWidth="1"/>
    <col min="6137" max="6137" width="16.28515625" style="5" bestFit="1" customWidth="1"/>
    <col min="6138" max="6138" width="10.7109375" style="5" bestFit="1" customWidth="1"/>
    <col min="6139" max="6388" width="9.140625" style="5"/>
    <col min="6389" max="6389" width="45.42578125" style="5" bestFit="1" customWidth="1"/>
    <col min="6390" max="6390" width="10" style="5" bestFit="1" customWidth="1"/>
    <col min="6391" max="6391" width="10.7109375" style="5" bestFit="1" customWidth="1"/>
    <col min="6392" max="6392" width="11.5703125" style="5" bestFit="1" customWidth="1"/>
    <col min="6393" max="6393" width="16.28515625" style="5" bestFit="1" customWidth="1"/>
    <col min="6394" max="6394" width="10.7109375" style="5" bestFit="1" customWidth="1"/>
    <col min="6395" max="6644" width="9.140625" style="5"/>
    <col min="6645" max="6645" width="45.42578125" style="5" bestFit="1" customWidth="1"/>
    <col min="6646" max="6646" width="10" style="5" bestFit="1" customWidth="1"/>
    <col min="6647" max="6647" width="10.7109375" style="5" bestFit="1" customWidth="1"/>
    <col min="6648" max="6648" width="11.5703125" style="5" bestFit="1" customWidth="1"/>
    <col min="6649" max="6649" width="16.28515625" style="5" bestFit="1" customWidth="1"/>
    <col min="6650" max="6650" width="10.7109375" style="5" bestFit="1" customWidth="1"/>
    <col min="6651" max="6900" width="9.140625" style="5"/>
    <col min="6901" max="6901" width="45.42578125" style="5" bestFit="1" customWidth="1"/>
    <col min="6902" max="6902" width="10" style="5" bestFit="1" customWidth="1"/>
    <col min="6903" max="6903" width="10.7109375" style="5" bestFit="1" customWidth="1"/>
    <col min="6904" max="6904" width="11.5703125" style="5" bestFit="1" customWidth="1"/>
    <col min="6905" max="6905" width="16.28515625" style="5" bestFit="1" customWidth="1"/>
    <col min="6906" max="6906" width="10.7109375" style="5" bestFit="1" customWidth="1"/>
    <col min="6907" max="7156" width="9.140625" style="5"/>
    <col min="7157" max="7157" width="45.42578125" style="5" bestFit="1" customWidth="1"/>
    <col min="7158" max="7158" width="10" style="5" bestFit="1" customWidth="1"/>
    <col min="7159" max="7159" width="10.7109375" style="5" bestFit="1" customWidth="1"/>
    <col min="7160" max="7160" width="11.5703125" style="5" bestFit="1" customWidth="1"/>
    <col min="7161" max="7161" width="16.28515625" style="5" bestFit="1" customWidth="1"/>
    <col min="7162" max="7162" width="10.7109375" style="5" bestFit="1" customWidth="1"/>
    <col min="7163" max="7412" width="9.140625" style="5"/>
    <col min="7413" max="7413" width="45.42578125" style="5" bestFit="1" customWidth="1"/>
    <col min="7414" max="7414" width="10" style="5" bestFit="1" customWidth="1"/>
    <col min="7415" max="7415" width="10.7109375" style="5" bestFit="1" customWidth="1"/>
    <col min="7416" max="7416" width="11.5703125" style="5" bestFit="1" customWidth="1"/>
    <col min="7417" max="7417" width="16.28515625" style="5" bestFit="1" customWidth="1"/>
    <col min="7418" max="7418" width="10.7109375" style="5" bestFit="1" customWidth="1"/>
    <col min="7419" max="7668" width="9.140625" style="5"/>
    <col min="7669" max="7669" width="45.42578125" style="5" bestFit="1" customWidth="1"/>
    <col min="7670" max="7670" width="10" style="5" bestFit="1" customWidth="1"/>
    <col min="7671" max="7671" width="10.7109375" style="5" bestFit="1" customWidth="1"/>
    <col min="7672" max="7672" width="11.5703125" style="5" bestFit="1" customWidth="1"/>
    <col min="7673" max="7673" width="16.28515625" style="5" bestFit="1" customWidth="1"/>
    <col min="7674" max="7674" width="10.7109375" style="5" bestFit="1" customWidth="1"/>
    <col min="7675" max="7924" width="9.140625" style="5"/>
    <col min="7925" max="7925" width="45.42578125" style="5" bestFit="1" customWidth="1"/>
    <col min="7926" max="7926" width="10" style="5" bestFit="1" customWidth="1"/>
    <col min="7927" max="7927" width="10.7109375" style="5" bestFit="1" customWidth="1"/>
    <col min="7928" max="7928" width="11.5703125" style="5" bestFit="1" customWidth="1"/>
    <col min="7929" max="7929" width="16.28515625" style="5" bestFit="1" customWidth="1"/>
    <col min="7930" max="7930" width="10.7109375" style="5" bestFit="1" customWidth="1"/>
    <col min="7931" max="8180" width="9.140625" style="5"/>
    <col min="8181" max="8181" width="45.42578125" style="5" bestFit="1" customWidth="1"/>
    <col min="8182" max="8182" width="10" style="5" bestFit="1" customWidth="1"/>
    <col min="8183" max="8183" width="10.7109375" style="5" bestFit="1" customWidth="1"/>
    <col min="8184" max="8184" width="11.5703125" style="5" bestFit="1" customWidth="1"/>
    <col min="8185" max="8185" width="16.28515625" style="5" bestFit="1" customWidth="1"/>
    <col min="8186" max="8186" width="10.7109375" style="5" bestFit="1" customWidth="1"/>
    <col min="8187" max="8436" width="9.140625" style="5"/>
    <col min="8437" max="8437" width="45.42578125" style="5" bestFit="1" customWidth="1"/>
    <col min="8438" max="8438" width="10" style="5" bestFit="1" customWidth="1"/>
    <col min="8439" max="8439" width="10.7109375" style="5" bestFit="1" customWidth="1"/>
    <col min="8440" max="8440" width="11.5703125" style="5" bestFit="1" customWidth="1"/>
    <col min="8441" max="8441" width="16.28515625" style="5" bestFit="1" customWidth="1"/>
    <col min="8442" max="8442" width="10.7109375" style="5" bestFit="1" customWidth="1"/>
    <col min="8443" max="8692" width="9.140625" style="5"/>
    <col min="8693" max="8693" width="45.42578125" style="5" bestFit="1" customWidth="1"/>
    <col min="8694" max="8694" width="10" style="5" bestFit="1" customWidth="1"/>
    <col min="8695" max="8695" width="10.7109375" style="5" bestFit="1" customWidth="1"/>
    <col min="8696" max="8696" width="11.5703125" style="5" bestFit="1" customWidth="1"/>
    <col min="8697" max="8697" width="16.28515625" style="5" bestFit="1" customWidth="1"/>
    <col min="8698" max="8698" width="10.7109375" style="5" bestFit="1" customWidth="1"/>
    <col min="8699" max="8948" width="9.140625" style="5"/>
    <col min="8949" max="8949" width="45.42578125" style="5" bestFit="1" customWidth="1"/>
    <col min="8950" max="8950" width="10" style="5" bestFit="1" customWidth="1"/>
    <col min="8951" max="8951" width="10.7109375" style="5" bestFit="1" customWidth="1"/>
    <col min="8952" max="8952" width="11.5703125" style="5" bestFit="1" customWidth="1"/>
    <col min="8953" max="8953" width="16.28515625" style="5" bestFit="1" customWidth="1"/>
    <col min="8954" max="8954" width="10.7109375" style="5" bestFit="1" customWidth="1"/>
    <col min="8955" max="9204" width="9.140625" style="5"/>
    <col min="9205" max="9205" width="45.42578125" style="5" bestFit="1" customWidth="1"/>
    <col min="9206" max="9206" width="10" style="5" bestFit="1" customWidth="1"/>
    <col min="9207" max="9207" width="10.7109375" style="5" bestFit="1" customWidth="1"/>
    <col min="9208" max="9208" width="11.5703125" style="5" bestFit="1" customWidth="1"/>
    <col min="9209" max="9209" width="16.28515625" style="5" bestFit="1" customWidth="1"/>
    <col min="9210" max="9210" width="10.7109375" style="5" bestFit="1" customWidth="1"/>
    <col min="9211" max="9460" width="9.140625" style="5"/>
    <col min="9461" max="9461" width="45.42578125" style="5" bestFit="1" customWidth="1"/>
    <col min="9462" max="9462" width="10" style="5" bestFit="1" customWidth="1"/>
    <col min="9463" max="9463" width="10.7109375" style="5" bestFit="1" customWidth="1"/>
    <col min="9464" max="9464" width="11.5703125" style="5" bestFit="1" customWidth="1"/>
    <col min="9465" max="9465" width="16.28515625" style="5" bestFit="1" customWidth="1"/>
    <col min="9466" max="9466" width="10.7109375" style="5" bestFit="1" customWidth="1"/>
    <col min="9467" max="9716" width="9.140625" style="5"/>
    <col min="9717" max="9717" width="45.42578125" style="5" bestFit="1" customWidth="1"/>
    <col min="9718" max="9718" width="10" style="5" bestFit="1" customWidth="1"/>
    <col min="9719" max="9719" width="10.7109375" style="5" bestFit="1" customWidth="1"/>
    <col min="9720" max="9720" width="11.5703125" style="5" bestFit="1" customWidth="1"/>
    <col min="9721" max="9721" width="16.28515625" style="5" bestFit="1" customWidth="1"/>
    <col min="9722" max="9722" width="10.7109375" style="5" bestFit="1" customWidth="1"/>
    <col min="9723" max="9972" width="9.140625" style="5"/>
    <col min="9973" max="9973" width="45.42578125" style="5" bestFit="1" customWidth="1"/>
    <col min="9974" max="9974" width="10" style="5" bestFit="1" customWidth="1"/>
    <col min="9975" max="9975" width="10.7109375" style="5" bestFit="1" customWidth="1"/>
    <col min="9976" max="9976" width="11.5703125" style="5" bestFit="1" customWidth="1"/>
    <col min="9977" max="9977" width="16.28515625" style="5" bestFit="1" customWidth="1"/>
    <col min="9978" max="9978" width="10.7109375" style="5" bestFit="1" customWidth="1"/>
    <col min="9979" max="10228" width="9.140625" style="5"/>
    <col min="10229" max="10229" width="45.42578125" style="5" bestFit="1" customWidth="1"/>
    <col min="10230" max="10230" width="10" style="5" bestFit="1" customWidth="1"/>
    <col min="10231" max="10231" width="10.7109375" style="5" bestFit="1" customWidth="1"/>
    <col min="10232" max="10232" width="11.5703125" style="5" bestFit="1" customWidth="1"/>
    <col min="10233" max="10233" width="16.28515625" style="5" bestFit="1" customWidth="1"/>
    <col min="10234" max="10234" width="10.7109375" style="5" bestFit="1" customWidth="1"/>
    <col min="10235" max="10484" width="9.140625" style="5"/>
    <col min="10485" max="10485" width="45.42578125" style="5" bestFit="1" customWidth="1"/>
    <col min="10486" max="10486" width="10" style="5" bestFit="1" customWidth="1"/>
    <col min="10487" max="10487" width="10.7109375" style="5" bestFit="1" customWidth="1"/>
    <col min="10488" max="10488" width="11.5703125" style="5" bestFit="1" customWidth="1"/>
    <col min="10489" max="10489" width="16.28515625" style="5" bestFit="1" customWidth="1"/>
    <col min="10490" max="10490" width="10.7109375" style="5" bestFit="1" customWidth="1"/>
    <col min="10491" max="10740" width="9.140625" style="5"/>
    <col min="10741" max="10741" width="45.42578125" style="5" bestFit="1" customWidth="1"/>
    <col min="10742" max="10742" width="10" style="5" bestFit="1" customWidth="1"/>
    <col min="10743" max="10743" width="10.7109375" style="5" bestFit="1" customWidth="1"/>
    <col min="10744" max="10744" width="11.5703125" style="5" bestFit="1" customWidth="1"/>
    <col min="10745" max="10745" width="16.28515625" style="5" bestFit="1" customWidth="1"/>
    <col min="10746" max="10746" width="10.7109375" style="5" bestFit="1" customWidth="1"/>
    <col min="10747" max="10996" width="9.140625" style="5"/>
    <col min="10997" max="10997" width="45.42578125" style="5" bestFit="1" customWidth="1"/>
    <col min="10998" max="10998" width="10" style="5" bestFit="1" customWidth="1"/>
    <col min="10999" max="10999" width="10.7109375" style="5" bestFit="1" customWidth="1"/>
    <col min="11000" max="11000" width="11.5703125" style="5" bestFit="1" customWidth="1"/>
    <col min="11001" max="11001" width="16.28515625" style="5" bestFit="1" customWidth="1"/>
    <col min="11002" max="11002" width="10.7109375" style="5" bestFit="1" customWidth="1"/>
    <col min="11003" max="11252" width="9.140625" style="5"/>
    <col min="11253" max="11253" width="45.42578125" style="5" bestFit="1" customWidth="1"/>
    <col min="11254" max="11254" width="10" style="5" bestFit="1" customWidth="1"/>
    <col min="11255" max="11255" width="10.7109375" style="5" bestFit="1" customWidth="1"/>
    <col min="11256" max="11256" width="11.5703125" style="5" bestFit="1" customWidth="1"/>
    <col min="11257" max="11257" width="16.28515625" style="5" bestFit="1" customWidth="1"/>
    <col min="11258" max="11258" width="10.7109375" style="5" bestFit="1" customWidth="1"/>
    <col min="11259" max="11508" width="9.140625" style="5"/>
    <col min="11509" max="11509" width="45.42578125" style="5" bestFit="1" customWidth="1"/>
    <col min="11510" max="11510" width="10" style="5" bestFit="1" customWidth="1"/>
    <col min="11511" max="11511" width="10.7109375" style="5" bestFit="1" customWidth="1"/>
    <col min="11512" max="11512" width="11.5703125" style="5" bestFit="1" customWidth="1"/>
    <col min="11513" max="11513" width="16.28515625" style="5" bestFit="1" customWidth="1"/>
    <col min="11514" max="11514" width="10.7109375" style="5" bestFit="1" customWidth="1"/>
    <col min="11515" max="11764" width="9.140625" style="5"/>
    <col min="11765" max="11765" width="45.42578125" style="5" bestFit="1" customWidth="1"/>
    <col min="11766" max="11766" width="10" style="5" bestFit="1" customWidth="1"/>
    <col min="11767" max="11767" width="10.7109375" style="5" bestFit="1" customWidth="1"/>
    <col min="11768" max="11768" width="11.5703125" style="5" bestFit="1" customWidth="1"/>
    <col min="11769" max="11769" width="16.28515625" style="5" bestFit="1" customWidth="1"/>
    <col min="11770" max="11770" width="10.7109375" style="5" bestFit="1" customWidth="1"/>
    <col min="11771" max="12020" width="9.140625" style="5"/>
    <col min="12021" max="12021" width="45.42578125" style="5" bestFit="1" customWidth="1"/>
    <col min="12022" max="12022" width="10" style="5" bestFit="1" customWidth="1"/>
    <col min="12023" max="12023" width="10.7109375" style="5" bestFit="1" customWidth="1"/>
    <col min="12024" max="12024" width="11.5703125" style="5" bestFit="1" customWidth="1"/>
    <col min="12025" max="12025" width="16.28515625" style="5" bestFit="1" customWidth="1"/>
    <col min="12026" max="12026" width="10.7109375" style="5" bestFit="1" customWidth="1"/>
    <col min="12027" max="12276" width="9.140625" style="5"/>
    <col min="12277" max="12277" width="45.42578125" style="5" bestFit="1" customWidth="1"/>
    <col min="12278" max="12278" width="10" style="5" bestFit="1" customWidth="1"/>
    <col min="12279" max="12279" width="10.7109375" style="5" bestFit="1" customWidth="1"/>
    <col min="12280" max="12280" width="11.5703125" style="5" bestFit="1" customWidth="1"/>
    <col min="12281" max="12281" width="16.28515625" style="5" bestFit="1" customWidth="1"/>
    <col min="12282" max="12282" width="10.7109375" style="5" bestFit="1" customWidth="1"/>
    <col min="12283" max="12532" width="9.140625" style="5"/>
    <col min="12533" max="12533" width="45.42578125" style="5" bestFit="1" customWidth="1"/>
    <col min="12534" max="12534" width="10" style="5" bestFit="1" customWidth="1"/>
    <col min="12535" max="12535" width="10.7109375" style="5" bestFit="1" customWidth="1"/>
    <col min="12536" max="12536" width="11.5703125" style="5" bestFit="1" customWidth="1"/>
    <col min="12537" max="12537" width="16.28515625" style="5" bestFit="1" customWidth="1"/>
    <col min="12538" max="12538" width="10.7109375" style="5" bestFit="1" customWidth="1"/>
    <col min="12539" max="12788" width="9.140625" style="5"/>
    <col min="12789" max="12789" width="45.42578125" style="5" bestFit="1" customWidth="1"/>
    <col min="12790" max="12790" width="10" style="5" bestFit="1" customWidth="1"/>
    <col min="12791" max="12791" width="10.7109375" style="5" bestFit="1" customWidth="1"/>
    <col min="12792" max="12792" width="11.5703125" style="5" bestFit="1" customWidth="1"/>
    <col min="12793" max="12793" width="16.28515625" style="5" bestFit="1" customWidth="1"/>
    <col min="12794" max="12794" width="10.7109375" style="5" bestFit="1" customWidth="1"/>
    <col min="12795" max="13044" width="9.140625" style="5"/>
    <col min="13045" max="13045" width="45.42578125" style="5" bestFit="1" customWidth="1"/>
    <col min="13046" max="13046" width="10" style="5" bestFit="1" customWidth="1"/>
    <col min="13047" max="13047" width="10.7109375" style="5" bestFit="1" customWidth="1"/>
    <col min="13048" max="13048" width="11.5703125" style="5" bestFit="1" customWidth="1"/>
    <col min="13049" max="13049" width="16.28515625" style="5" bestFit="1" customWidth="1"/>
    <col min="13050" max="13050" width="10.7109375" style="5" bestFit="1" customWidth="1"/>
    <col min="13051" max="13300" width="9.140625" style="5"/>
    <col min="13301" max="13301" width="45.42578125" style="5" bestFit="1" customWidth="1"/>
    <col min="13302" max="13302" width="10" style="5" bestFit="1" customWidth="1"/>
    <col min="13303" max="13303" width="10.7109375" style="5" bestFit="1" customWidth="1"/>
    <col min="13304" max="13304" width="11.5703125" style="5" bestFit="1" customWidth="1"/>
    <col min="13305" max="13305" width="16.28515625" style="5" bestFit="1" customWidth="1"/>
    <col min="13306" max="13306" width="10.7109375" style="5" bestFit="1" customWidth="1"/>
    <col min="13307" max="13556" width="9.140625" style="5"/>
    <col min="13557" max="13557" width="45.42578125" style="5" bestFit="1" customWidth="1"/>
    <col min="13558" max="13558" width="10" style="5" bestFit="1" customWidth="1"/>
    <col min="13559" max="13559" width="10.7109375" style="5" bestFit="1" customWidth="1"/>
    <col min="13560" max="13560" width="11.5703125" style="5" bestFit="1" customWidth="1"/>
    <col min="13561" max="13561" width="16.28515625" style="5" bestFit="1" customWidth="1"/>
    <col min="13562" max="13562" width="10.7109375" style="5" bestFit="1" customWidth="1"/>
    <col min="13563" max="13812" width="9.140625" style="5"/>
    <col min="13813" max="13813" width="45.42578125" style="5" bestFit="1" customWidth="1"/>
    <col min="13814" max="13814" width="10" style="5" bestFit="1" customWidth="1"/>
    <col min="13815" max="13815" width="10.7109375" style="5" bestFit="1" customWidth="1"/>
    <col min="13816" max="13816" width="11.5703125" style="5" bestFit="1" customWidth="1"/>
    <col min="13817" max="13817" width="16.28515625" style="5" bestFit="1" customWidth="1"/>
    <col min="13818" max="13818" width="10.7109375" style="5" bestFit="1" customWidth="1"/>
    <col min="13819" max="14068" width="9.140625" style="5"/>
    <col min="14069" max="14069" width="45.42578125" style="5" bestFit="1" customWidth="1"/>
    <col min="14070" max="14070" width="10" style="5" bestFit="1" customWidth="1"/>
    <col min="14071" max="14071" width="10.7109375" style="5" bestFit="1" customWidth="1"/>
    <col min="14072" max="14072" width="11.5703125" style="5" bestFit="1" customWidth="1"/>
    <col min="14073" max="14073" width="16.28515625" style="5" bestFit="1" customWidth="1"/>
    <col min="14074" max="14074" width="10.7109375" style="5" bestFit="1" customWidth="1"/>
    <col min="14075" max="14324" width="9.140625" style="5"/>
    <col min="14325" max="14325" width="45.42578125" style="5" bestFit="1" customWidth="1"/>
    <col min="14326" max="14326" width="10" style="5" bestFit="1" customWidth="1"/>
    <col min="14327" max="14327" width="10.7109375" style="5" bestFit="1" customWidth="1"/>
    <col min="14328" max="14328" width="11.5703125" style="5" bestFit="1" customWidth="1"/>
    <col min="14329" max="14329" width="16.28515625" style="5" bestFit="1" customWidth="1"/>
    <col min="14330" max="14330" width="10.7109375" style="5" bestFit="1" customWidth="1"/>
    <col min="14331" max="14580" width="9.140625" style="5"/>
    <col min="14581" max="14581" width="45.42578125" style="5" bestFit="1" customWidth="1"/>
    <col min="14582" max="14582" width="10" style="5" bestFit="1" customWidth="1"/>
    <col min="14583" max="14583" width="10.7109375" style="5" bestFit="1" customWidth="1"/>
    <col min="14584" max="14584" width="11.5703125" style="5" bestFit="1" customWidth="1"/>
    <col min="14585" max="14585" width="16.28515625" style="5" bestFit="1" customWidth="1"/>
    <col min="14586" max="14586" width="10.7109375" style="5" bestFit="1" customWidth="1"/>
    <col min="14587" max="14836" width="9.140625" style="5"/>
    <col min="14837" max="14837" width="45.42578125" style="5" bestFit="1" customWidth="1"/>
    <col min="14838" max="14838" width="10" style="5" bestFit="1" customWidth="1"/>
    <col min="14839" max="14839" width="10.7109375" style="5" bestFit="1" customWidth="1"/>
    <col min="14840" max="14840" width="11.5703125" style="5" bestFit="1" customWidth="1"/>
    <col min="14841" max="14841" width="16.28515625" style="5" bestFit="1" customWidth="1"/>
    <col min="14842" max="14842" width="10.7109375" style="5" bestFit="1" customWidth="1"/>
    <col min="14843" max="15092" width="9.140625" style="5"/>
    <col min="15093" max="15093" width="45.42578125" style="5" bestFit="1" customWidth="1"/>
    <col min="15094" max="15094" width="10" style="5" bestFit="1" customWidth="1"/>
    <col min="15095" max="15095" width="10.7109375" style="5" bestFit="1" customWidth="1"/>
    <col min="15096" max="15096" width="11.5703125" style="5" bestFit="1" customWidth="1"/>
    <col min="15097" max="15097" width="16.28515625" style="5" bestFit="1" customWidth="1"/>
    <col min="15098" max="15098" width="10.7109375" style="5" bestFit="1" customWidth="1"/>
    <col min="15099" max="15348" width="9.140625" style="5"/>
    <col min="15349" max="15349" width="45.42578125" style="5" bestFit="1" customWidth="1"/>
    <col min="15350" max="15350" width="10" style="5" bestFit="1" customWidth="1"/>
    <col min="15351" max="15351" width="10.7109375" style="5" bestFit="1" customWidth="1"/>
    <col min="15352" max="15352" width="11.5703125" style="5" bestFit="1" customWidth="1"/>
    <col min="15353" max="15353" width="16.28515625" style="5" bestFit="1" customWidth="1"/>
    <col min="15354" max="15354" width="10.7109375" style="5" bestFit="1" customWidth="1"/>
    <col min="15355" max="15604" width="9.140625" style="5"/>
    <col min="15605" max="15605" width="45.42578125" style="5" bestFit="1" customWidth="1"/>
    <col min="15606" max="15606" width="10" style="5" bestFit="1" customWidth="1"/>
    <col min="15607" max="15607" width="10.7109375" style="5" bestFit="1" customWidth="1"/>
    <col min="15608" max="15608" width="11.5703125" style="5" bestFit="1" customWidth="1"/>
    <col min="15609" max="15609" width="16.28515625" style="5" bestFit="1" customWidth="1"/>
    <col min="15610" max="15610" width="10.7109375" style="5" bestFit="1" customWidth="1"/>
    <col min="15611" max="15860" width="9.140625" style="5"/>
    <col min="15861" max="15861" width="45.42578125" style="5" bestFit="1" customWidth="1"/>
    <col min="15862" max="15862" width="10" style="5" bestFit="1" customWidth="1"/>
    <col min="15863" max="15863" width="10.7109375" style="5" bestFit="1" customWidth="1"/>
    <col min="15864" max="15864" width="11.5703125" style="5" bestFit="1" customWidth="1"/>
    <col min="15865" max="15865" width="16.28515625" style="5" bestFit="1" customWidth="1"/>
    <col min="15866" max="15866" width="10.7109375" style="5" bestFit="1" customWidth="1"/>
    <col min="15867" max="16116" width="9.140625" style="5"/>
    <col min="16117" max="16117" width="45.42578125" style="5" bestFit="1" customWidth="1"/>
    <col min="16118" max="16118" width="10" style="5" bestFit="1" customWidth="1"/>
    <col min="16119" max="16119" width="10.7109375" style="5" bestFit="1" customWidth="1"/>
    <col min="16120" max="16120" width="11.5703125" style="5" bestFit="1" customWidth="1"/>
    <col min="16121" max="16121" width="16.28515625" style="5" bestFit="1" customWidth="1"/>
    <col min="16122" max="16122" width="10.7109375" style="5" bestFit="1" customWidth="1"/>
    <col min="16123" max="16372" width="9.140625" style="5"/>
    <col min="16373" max="16384" width="9.28515625" style="5" customWidth="1"/>
  </cols>
  <sheetData>
    <row r="1" spans="1:7" x14ac:dyDescent="0.25">
      <c r="A1" s="610" t="s">
        <v>332</v>
      </c>
      <c r="B1" s="610"/>
      <c r="C1" s="610"/>
      <c r="D1" s="610"/>
      <c r="E1" s="610"/>
      <c r="F1" s="610"/>
      <c r="G1" s="247"/>
    </row>
    <row r="2" spans="1:7" ht="24" customHeight="1" x14ac:dyDescent="0.25">
      <c r="G2" s="247"/>
    </row>
    <row r="3" spans="1:7" x14ac:dyDescent="0.25">
      <c r="A3" s="36" t="s">
        <v>2</v>
      </c>
      <c r="B3" s="4">
        <v>0</v>
      </c>
      <c r="G3" s="247"/>
    </row>
    <row r="4" spans="1:7" ht="19.5" customHeight="1" x14ac:dyDescent="0.25">
      <c r="G4" s="247"/>
    </row>
    <row r="5" spans="1:7" x14ac:dyDescent="0.25">
      <c r="A5" s="604" t="s">
        <v>333</v>
      </c>
      <c r="B5" s="604"/>
      <c r="C5" s="604"/>
      <c r="D5" s="604"/>
      <c r="E5" s="604"/>
      <c r="F5" s="605"/>
      <c r="G5" s="247"/>
    </row>
    <row r="6" spans="1:7" ht="30.75" customHeight="1" x14ac:dyDescent="0.25">
      <c r="A6" s="200" t="s">
        <v>334</v>
      </c>
      <c r="B6" s="200" t="s">
        <v>335</v>
      </c>
      <c r="C6" s="201" t="s">
        <v>336</v>
      </c>
      <c r="D6" s="200" t="s">
        <v>337</v>
      </c>
      <c r="E6" s="200" t="s">
        <v>338</v>
      </c>
      <c r="F6" s="202" t="s">
        <v>152</v>
      </c>
      <c r="G6" s="248"/>
    </row>
    <row r="7" spans="1:7" x14ac:dyDescent="0.25">
      <c r="A7" s="203" t="s">
        <v>339</v>
      </c>
      <c r="B7" s="204">
        <v>15</v>
      </c>
      <c r="C7" s="204">
        <v>16</v>
      </c>
      <c r="D7" s="205" t="s">
        <v>340</v>
      </c>
      <c r="E7" s="523">
        <v>1528.6599999999999</v>
      </c>
      <c r="F7" s="206">
        <f>E7-E7*$B$3/100</f>
        <v>1528.6599999999999</v>
      </c>
      <c r="G7" s="249"/>
    </row>
    <row r="8" spans="1:7" x14ac:dyDescent="0.25">
      <c r="A8" s="203" t="s">
        <v>341</v>
      </c>
      <c r="B8" s="204">
        <v>20</v>
      </c>
      <c r="C8" s="204">
        <v>16</v>
      </c>
      <c r="D8" s="205" t="s">
        <v>340</v>
      </c>
      <c r="E8" s="523">
        <v>1666.52</v>
      </c>
      <c r="F8" s="206">
        <f t="shared" ref="F8:F71" si="0">E8-E8*$B$3/100</f>
        <v>1666.52</v>
      </c>
      <c r="G8" s="249"/>
    </row>
    <row r="9" spans="1:7" x14ac:dyDescent="0.25">
      <c r="A9" s="203" t="s">
        <v>342</v>
      </c>
      <c r="B9" s="204">
        <v>25</v>
      </c>
      <c r="C9" s="204">
        <v>16</v>
      </c>
      <c r="D9" s="205" t="s">
        <v>340</v>
      </c>
      <c r="E9" s="523">
        <v>1947.12</v>
      </c>
      <c r="F9" s="206">
        <f t="shared" si="0"/>
        <v>1947.12</v>
      </c>
      <c r="G9" s="249"/>
    </row>
    <row r="10" spans="1:7" x14ac:dyDescent="0.25">
      <c r="A10" s="203" t="s">
        <v>343</v>
      </c>
      <c r="B10" s="204">
        <v>32</v>
      </c>
      <c r="C10" s="204">
        <v>16</v>
      </c>
      <c r="D10" s="205" t="s">
        <v>340</v>
      </c>
      <c r="E10" s="523">
        <v>2108.16</v>
      </c>
      <c r="F10" s="206">
        <f t="shared" si="0"/>
        <v>2108.16</v>
      </c>
      <c r="G10" s="249"/>
    </row>
    <row r="11" spans="1:7" x14ac:dyDescent="0.25">
      <c r="A11" s="203" t="s">
        <v>344</v>
      </c>
      <c r="B11" s="204">
        <v>40</v>
      </c>
      <c r="C11" s="204">
        <v>16</v>
      </c>
      <c r="D11" s="205" t="s">
        <v>340</v>
      </c>
      <c r="E11" s="523">
        <v>2331.42</v>
      </c>
      <c r="F11" s="206">
        <f t="shared" si="0"/>
        <v>2331.42</v>
      </c>
      <c r="G11" s="249"/>
    </row>
    <row r="12" spans="1:7" x14ac:dyDescent="0.25">
      <c r="A12" s="203" t="s">
        <v>345</v>
      </c>
      <c r="B12" s="204">
        <v>50</v>
      </c>
      <c r="C12" s="204">
        <v>16</v>
      </c>
      <c r="D12" s="205" t="s">
        <v>340</v>
      </c>
      <c r="E12" s="523">
        <v>2569.3200000000002</v>
      </c>
      <c r="F12" s="206">
        <f t="shared" si="0"/>
        <v>2569.3200000000002</v>
      </c>
      <c r="G12" s="249"/>
    </row>
    <row r="13" spans="1:7" x14ac:dyDescent="0.25">
      <c r="A13" s="203" t="s">
        <v>346</v>
      </c>
      <c r="B13" s="204">
        <v>65</v>
      </c>
      <c r="C13" s="204">
        <v>16</v>
      </c>
      <c r="D13" s="205" t="s">
        <v>340</v>
      </c>
      <c r="E13" s="523">
        <v>4252.92</v>
      </c>
      <c r="F13" s="206">
        <f t="shared" si="0"/>
        <v>4252.92</v>
      </c>
      <c r="G13" s="249"/>
    </row>
    <row r="14" spans="1:7" x14ac:dyDescent="0.25">
      <c r="A14" s="203" t="s">
        <v>347</v>
      </c>
      <c r="B14" s="204">
        <v>80</v>
      </c>
      <c r="C14" s="204">
        <v>16</v>
      </c>
      <c r="D14" s="205" t="s">
        <v>340</v>
      </c>
      <c r="E14" s="523">
        <v>5979.22</v>
      </c>
      <c r="F14" s="206">
        <f t="shared" si="0"/>
        <v>5979.22</v>
      </c>
      <c r="G14" s="249"/>
    </row>
    <row r="15" spans="1:7" x14ac:dyDescent="0.25">
      <c r="A15" s="203" t="s">
        <v>348</v>
      </c>
      <c r="B15" s="204">
        <v>100</v>
      </c>
      <c r="C15" s="204">
        <v>16</v>
      </c>
      <c r="D15" s="205" t="s">
        <v>340</v>
      </c>
      <c r="E15" s="523">
        <v>8814.5</v>
      </c>
      <c r="F15" s="206">
        <f t="shared" si="0"/>
        <v>8814.5</v>
      </c>
      <c r="G15" s="249"/>
    </row>
    <row r="16" spans="1:7" x14ac:dyDescent="0.25">
      <c r="A16" s="203" t="s">
        <v>349</v>
      </c>
      <c r="B16" s="204">
        <v>125</v>
      </c>
      <c r="C16" s="204">
        <v>16</v>
      </c>
      <c r="D16" s="205" t="s">
        <v>340</v>
      </c>
      <c r="E16" s="523">
        <v>15764.84</v>
      </c>
      <c r="F16" s="206">
        <f t="shared" si="0"/>
        <v>15764.84</v>
      </c>
      <c r="G16" s="249"/>
    </row>
    <row r="17" spans="1:7" x14ac:dyDescent="0.25">
      <c r="A17" s="203" t="s">
        <v>350</v>
      </c>
      <c r="B17" s="204">
        <v>150</v>
      </c>
      <c r="C17" s="204">
        <v>16</v>
      </c>
      <c r="D17" s="205" t="s">
        <v>340</v>
      </c>
      <c r="E17" s="523">
        <v>22777.399999999998</v>
      </c>
      <c r="F17" s="206">
        <f t="shared" si="0"/>
        <v>22777.399999999998</v>
      </c>
      <c r="G17" s="249"/>
    </row>
    <row r="18" spans="1:7" x14ac:dyDescent="0.25">
      <c r="A18" s="605" t="s">
        <v>351</v>
      </c>
      <c r="B18" s="606"/>
      <c r="C18" s="606"/>
      <c r="D18" s="606"/>
      <c r="E18" s="606"/>
      <c r="F18" s="606"/>
      <c r="G18" s="249"/>
    </row>
    <row r="19" spans="1:7" ht="29.25" customHeight="1" x14ac:dyDescent="0.25">
      <c r="A19" s="200" t="s">
        <v>334</v>
      </c>
      <c r="B19" s="200" t="s">
        <v>335</v>
      </c>
      <c r="C19" s="201" t="s">
        <v>336</v>
      </c>
      <c r="D19" s="200" t="s">
        <v>337</v>
      </c>
      <c r="E19" s="200" t="s">
        <v>338</v>
      </c>
      <c r="F19" s="202" t="s">
        <v>152</v>
      </c>
      <c r="G19" s="248"/>
    </row>
    <row r="20" spans="1:7" x14ac:dyDescent="0.25">
      <c r="A20" s="59" t="s">
        <v>352</v>
      </c>
      <c r="B20" s="204">
        <v>15</v>
      </c>
      <c r="C20" s="204">
        <v>16</v>
      </c>
      <c r="D20" s="205" t="s">
        <v>353</v>
      </c>
      <c r="E20" s="523">
        <v>2370.46</v>
      </c>
      <c r="F20" s="206">
        <f t="shared" si="0"/>
        <v>2370.46</v>
      </c>
      <c r="G20" s="249"/>
    </row>
    <row r="21" spans="1:7" x14ac:dyDescent="0.25">
      <c r="A21" s="60" t="s">
        <v>354</v>
      </c>
      <c r="B21" s="204">
        <v>20</v>
      </c>
      <c r="C21" s="204">
        <v>16</v>
      </c>
      <c r="D21" s="205" t="s">
        <v>353</v>
      </c>
      <c r="E21" s="523">
        <v>2897.5</v>
      </c>
      <c r="F21" s="206">
        <f t="shared" si="0"/>
        <v>2897.5</v>
      </c>
      <c r="G21" s="249"/>
    </row>
    <row r="22" spans="1:7" x14ac:dyDescent="0.25">
      <c r="A22" s="60" t="s">
        <v>355</v>
      </c>
      <c r="B22" s="204">
        <v>25</v>
      </c>
      <c r="C22" s="204">
        <v>16</v>
      </c>
      <c r="D22" s="205" t="s">
        <v>353</v>
      </c>
      <c r="E22" s="523">
        <v>3581.92</v>
      </c>
      <c r="F22" s="206">
        <f t="shared" si="0"/>
        <v>3581.92</v>
      </c>
      <c r="G22" s="249"/>
    </row>
    <row r="23" spans="1:7" x14ac:dyDescent="0.25">
      <c r="A23" s="60" t="s">
        <v>356</v>
      </c>
      <c r="B23" s="204">
        <v>32</v>
      </c>
      <c r="C23" s="204">
        <v>16</v>
      </c>
      <c r="D23" s="205" t="s">
        <v>353</v>
      </c>
      <c r="E23" s="523">
        <v>4072.36</v>
      </c>
      <c r="F23" s="206">
        <f t="shared" si="0"/>
        <v>4072.36</v>
      </c>
      <c r="G23" s="249"/>
    </row>
    <row r="24" spans="1:7" x14ac:dyDescent="0.25">
      <c r="A24" s="60" t="s">
        <v>357</v>
      </c>
      <c r="B24" s="204">
        <v>40</v>
      </c>
      <c r="C24" s="204">
        <v>16</v>
      </c>
      <c r="D24" s="205" t="s">
        <v>353</v>
      </c>
      <c r="E24" s="523">
        <v>4520.0999999999995</v>
      </c>
      <c r="F24" s="206">
        <f t="shared" si="0"/>
        <v>4520.0999999999995</v>
      </c>
      <c r="G24" s="249"/>
    </row>
    <row r="25" spans="1:7" x14ac:dyDescent="0.25">
      <c r="A25" s="60" t="s">
        <v>358</v>
      </c>
      <c r="B25" s="204">
        <v>50</v>
      </c>
      <c r="C25" s="204">
        <v>16</v>
      </c>
      <c r="D25" s="205" t="s">
        <v>353</v>
      </c>
      <c r="E25" s="523">
        <v>5429</v>
      </c>
      <c r="F25" s="206">
        <f t="shared" si="0"/>
        <v>5429</v>
      </c>
      <c r="G25" s="249"/>
    </row>
    <row r="26" spans="1:7" x14ac:dyDescent="0.25">
      <c r="A26" s="60" t="s">
        <v>359</v>
      </c>
      <c r="B26" s="204">
        <v>65</v>
      </c>
      <c r="C26" s="204">
        <v>16</v>
      </c>
      <c r="D26" s="205" t="s">
        <v>353</v>
      </c>
      <c r="E26" s="523">
        <v>7668.92</v>
      </c>
      <c r="F26" s="206">
        <f t="shared" si="0"/>
        <v>7668.92</v>
      </c>
      <c r="G26" s="249"/>
    </row>
    <row r="27" spans="1:7" x14ac:dyDescent="0.25">
      <c r="A27" s="60" t="s">
        <v>360</v>
      </c>
      <c r="B27" s="204">
        <v>80</v>
      </c>
      <c r="C27" s="204">
        <v>16</v>
      </c>
      <c r="D27" s="205" t="s">
        <v>353</v>
      </c>
      <c r="E27" s="523">
        <v>10090.619999999999</v>
      </c>
      <c r="F27" s="206">
        <f t="shared" si="0"/>
        <v>10090.619999999999</v>
      </c>
      <c r="G27" s="249"/>
    </row>
    <row r="28" spans="1:7" x14ac:dyDescent="0.25">
      <c r="A28" s="60" t="s">
        <v>361</v>
      </c>
      <c r="B28" s="204">
        <v>100</v>
      </c>
      <c r="C28" s="204">
        <v>16</v>
      </c>
      <c r="D28" s="205" t="s">
        <v>353</v>
      </c>
      <c r="E28" s="523">
        <v>16468.78</v>
      </c>
      <c r="F28" s="206">
        <f t="shared" si="0"/>
        <v>16468.78</v>
      </c>
      <c r="G28" s="249"/>
    </row>
    <row r="29" spans="1:7" x14ac:dyDescent="0.25">
      <c r="A29" s="60" t="s">
        <v>362</v>
      </c>
      <c r="B29" s="204">
        <v>125</v>
      </c>
      <c r="C29" s="204">
        <v>16</v>
      </c>
      <c r="D29" s="205" t="s">
        <v>353</v>
      </c>
      <c r="E29" s="523">
        <v>21409.78</v>
      </c>
      <c r="F29" s="206">
        <f t="shared" si="0"/>
        <v>21409.78</v>
      </c>
      <c r="G29" s="249"/>
    </row>
    <row r="30" spans="1:7" x14ac:dyDescent="0.25">
      <c r="A30" s="60" t="s">
        <v>363</v>
      </c>
      <c r="B30" s="204">
        <v>150</v>
      </c>
      <c r="C30" s="204">
        <v>16</v>
      </c>
      <c r="D30" s="205" t="s">
        <v>353</v>
      </c>
      <c r="E30" s="523">
        <v>32348.3</v>
      </c>
      <c r="F30" s="206">
        <f t="shared" si="0"/>
        <v>32348.3</v>
      </c>
      <c r="G30" s="249"/>
    </row>
    <row r="31" spans="1:7" x14ac:dyDescent="0.25">
      <c r="A31" s="605" t="s">
        <v>364</v>
      </c>
      <c r="B31" s="606"/>
      <c r="C31" s="606"/>
      <c r="D31" s="606"/>
      <c r="E31" s="606"/>
      <c r="F31" s="606"/>
      <c r="G31" s="247"/>
    </row>
    <row r="32" spans="1:7" ht="27" customHeight="1" x14ac:dyDescent="0.25">
      <c r="A32" s="200" t="s">
        <v>334</v>
      </c>
      <c r="B32" s="200" t="s">
        <v>335</v>
      </c>
      <c r="C32" s="201" t="s">
        <v>336</v>
      </c>
      <c r="D32" s="200" t="s">
        <v>337</v>
      </c>
      <c r="E32" s="200" t="s">
        <v>338</v>
      </c>
      <c r="F32" s="202" t="s">
        <v>152</v>
      </c>
      <c r="G32" s="248"/>
    </row>
    <row r="33" spans="1:7" ht="15" customHeight="1" x14ac:dyDescent="0.25">
      <c r="A33" s="61" t="s">
        <v>365</v>
      </c>
      <c r="B33" s="204">
        <v>10</v>
      </c>
      <c r="C33" s="204">
        <v>40</v>
      </c>
      <c r="D33" s="205" t="s">
        <v>366</v>
      </c>
      <c r="E33" s="523">
        <v>2856.02</v>
      </c>
      <c r="F33" s="206">
        <f t="shared" si="0"/>
        <v>2856.02</v>
      </c>
      <c r="G33" s="249"/>
    </row>
    <row r="34" spans="1:7" ht="15" customHeight="1" x14ac:dyDescent="0.25">
      <c r="A34" s="61" t="s">
        <v>367</v>
      </c>
      <c r="B34" s="204">
        <v>15</v>
      </c>
      <c r="C34" s="204">
        <v>40</v>
      </c>
      <c r="D34" s="205" t="s">
        <v>366</v>
      </c>
      <c r="E34" s="523">
        <v>2856.02</v>
      </c>
      <c r="F34" s="206">
        <f>E34-E34*$B$3/100</f>
        <v>2856.02</v>
      </c>
      <c r="G34" s="249"/>
    </row>
    <row r="35" spans="1:7" ht="15" customHeight="1" x14ac:dyDescent="0.25">
      <c r="A35" s="61" t="s">
        <v>368</v>
      </c>
      <c r="B35" s="204">
        <v>20</v>
      </c>
      <c r="C35" s="204">
        <v>40</v>
      </c>
      <c r="D35" s="205" t="s">
        <v>366</v>
      </c>
      <c r="E35" s="523">
        <v>2971.92</v>
      </c>
      <c r="F35" s="206">
        <f t="shared" si="0"/>
        <v>2971.92</v>
      </c>
      <c r="G35" s="249"/>
    </row>
    <row r="36" spans="1:7" ht="15" customHeight="1" x14ac:dyDescent="0.25">
      <c r="A36" s="61" t="s">
        <v>369</v>
      </c>
      <c r="B36" s="204">
        <v>25</v>
      </c>
      <c r="C36" s="204">
        <v>40</v>
      </c>
      <c r="D36" s="205" t="s">
        <v>366</v>
      </c>
      <c r="E36" s="523">
        <v>3128.08</v>
      </c>
      <c r="F36" s="206">
        <f t="shared" si="0"/>
        <v>3128.08</v>
      </c>
      <c r="G36" s="249"/>
    </row>
    <row r="37" spans="1:7" ht="15" customHeight="1" x14ac:dyDescent="0.25">
      <c r="A37" s="61" t="s">
        <v>370</v>
      </c>
      <c r="B37" s="204">
        <v>32</v>
      </c>
      <c r="C37" s="204">
        <v>40</v>
      </c>
      <c r="D37" s="205" t="s">
        <v>366</v>
      </c>
      <c r="E37" s="523">
        <v>3710.02</v>
      </c>
      <c r="F37" s="206">
        <f t="shared" si="0"/>
        <v>3710.02</v>
      </c>
      <c r="G37" s="249"/>
    </row>
    <row r="38" spans="1:7" ht="15" customHeight="1" x14ac:dyDescent="0.25">
      <c r="A38" s="61" t="s">
        <v>371</v>
      </c>
      <c r="B38" s="204">
        <v>40</v>
      </c>
      <c r="C38" s="204">
        <v>40</v>
      </c>
      <c r="D38" s="205" t="s">
        <v>366</v>
      </c>
      <c r="E38" s="523">
        <v>4361.5</v>
      </c>
      <c r="F38" s="206">
        <f t="shared" si="0"/>
        <v>4361.5</v>
      </c>
      <c r="G38" s="249"/>
    </row>
    <row r="39" spans="1:7" ht="15" customHeight="1" x14ac:dyDescent="0.25">
      <c r="A39" s="61" t="s">
        <v>372</v>
      </c>
      <c r="B39" s="204">
        <v>50</v>
      </c>
      <c r="C39" s="204">
        <v>40</v>
      </c>
      <c r="D39" s="205" t="s">
        <v>366</v>
      </c>
      <c r="E39" s="523">
        <v>4958.08</v>
      </c>
      <c r="F39" s="206">
        <f t="shared" si="0"/>
        <v>4958.08</v>
      </c>
      <c r="G39" s="249"/>
    </row>
    <row r="40" spans="1:7" ht="15" customHeight="1" x14ac:dyDescent="0.25">
      <c r="A40" s="61" t="s">
        <v>373</v>
      </c>
      <c r="B40" s="204">
        <v>65</v>
      </c>
      <c r="C40" s="204">
        <v>25</v>
      </c>
      <c r="D40" s="205" t="s">
        <v>366</v>
      </c>
      <c r="E40" s="523">
        <v>9760</v>
      </c>
      <c r="F40" s="206">
        <f t="shared" si="0"/>
        <v>9760</v>
      </c>
      <c r="G40" s="249"/>
    </row>
    <row r="41" spans="1:7" ht="15" customHeight="1" x14ac:dyDescent="0.25">
      <c r="A41" s="61" t="s">
        <v>374</v>
      </c>
      <c r="B41" s="204">
        <v>80</v>
      </c>
      <c r="C41" s="204">
        <v>25</v>
      </c>
      <c r="D41" s="205" t="s">
        <v>366</v>
      </c>
      <c r="E41" s="523">
        <v>12219.52</v>
      </c>
      <c r="F41" s="206">
        <f t="shared" si="0"/>
        <v>12219.52</v>
      </c>
      <c r="G41" s="249"/>
    </row>
    <row r="42" spans="1:7" ht="15" customHeight="1" x14ac:dyDescent="0.25">
      <c r="A42" s="61" t="s">
        <v>375</v>
      </c>
      <c r="B42" s="204">
        <v>100</v>
      </c>
      <c r="C42" s="204">
        <v>25</v>
      </c>
      <c r="D42" s="205" t="s">
        <v>366</v>
      </c>
      <c r="E42" s="523">
        <v>17180.04</v>
      </c>
      <c r="F42" s="206">
        <f t="shared" si="0"/>
        <v>17180.04</v>
      </c>
      <c r="G42" s="249"/>
    </row>
    <row r="43" spans="1:7" ht="15" customHeight="1" x14ac:dyDescent="0.25">
      <c r="A43" s="605" t="s">
        <v>376</v>
      </c>
      <c r="B43" s="606"/>
      <c r="C43" s="606"/>
      <c r="D43" s="606"/>
      <c r="E43" s="606"/>
      <c r="F43" s="606"/>
      <c r="G43" s="247"/>
    </row>
    <row r="44" spans="1:7" ht="30" customHeight="1" x14ac:dyDescent="0.25">
      <c r="A44" s="200" t="s">
        <v>334</v>
      </c>
      <c r="B44" s="200" t="s">
        <v>335</v>
      </c>
      <c r="C44" s="201" t="s">
        <v>336</v>
      </c>
      <c r="D44" s="200" t="s">
        <v>337</v>
      </c>
      <c r="E44" s="200" t="s">
        <v>338</v>
      </c>
      <c r="F44" s="202" t="s">
        <v>152</v>
      </c>
      <c r="G44" s="248"/>
    </row>
    <row r="45" spans="1:7" ht="15" customHeight="1" x14ac:dyDescent="0.25">
      <c r="A45" s="62" t="s">
        <v>377</v>
      </c>
      <c r="B45" s="204">
        <v>125</v>
      </c>
      <c r="C45" s="204">
        <v>25</v>
      </c>
      <c r="D45" s="205" t="s">
        <v>366</v>
      </c>
      <c r="E45" s="523">
        <v>29577.68</v>
      </c>
      <c r="F45" s="206">
        <f t="shared" si="0"/>
        <v>29577.68</v>
      </c>
      <c r="G45" s="249"/>
    </row>
    <row r="46" spans="1:7" ht="15" customHeight="1" x14ac:dyDescent="0.25">
      <c r="A46" s="62" t="s">
        <v>378</v>
      </c>
      <c r="B46" s="204">
        <v>150</v>
      </c>
      <c r="C46" s="204">
        <v>25</v>
      </c>
      <c r="D46" s="205" t="s">
        <v>366</v>
      </c>
      <c r="E46" s="523">
        <v>50181.04</v>
      </c>
      <c r="F46" s="206">
        <f t="shared" si="0"/>
        <v>50181.04</v>
      </c>
      <c r="G46" s="249"/>
    </row>
    <row r="47" spans="1:7" ht="15" customHeight="1" x14ac:dyDescent="0.25">
      <c r="A47" s="605" t="s">
        <v>379</v>
      </c>
      <c r="B47" s="606"/>
      <c r="C47" s="606"/>
      <c r="D47" s="606"/>
      <c r="E47" s="606"/>
      <c r="F47" s="606"/>
      <c r="G47" s="247"/>
    </row>
    <row r="48" spans="1:7" ht="15" customHeight="1" x14ac:dyDescent="0.25">
      <c r="A48" s="62" t="s">
        <v>380</v>
      </c>
      <c r="B48" s="204">
        <v>200</v>
      </c>
      <c r="C48" s="204">
        <v>25</v>
      </c>
      <c r="D48" s="205" t="s">
        <v>366</v>
      </c>
      <c r="E48" s="523">
        <v>81824.179999999993</v>
      </c>
      <c r="F48" s="206">
        <f t="shared" si="0"/>
        <v>81824.179999999993</v>
      </c>
      <c r="G48" s="249"/>
    </row>
    <row r="49" spans="1:7" ht="15" customHeight="1" x14ac:dyDescent="0.25">
      <c r="A49" s="62" t="s">
        <v>381</v>
      </c>
      <c r="B49" s="204">
        <v>250</v>
      </c>
      <c r="C49" s="204">
        <v>25</v>
      </c>
      <c r="D49" s="205" t="s">
        <v>366</v>
      </c>
      <c r="E49" s="523">
        <v>167868.34</v>
      </c>
      <c r="F49" s="206">
        <f t="shared" si="0"/>
        <v>167868.34</v>
      </c>
      <c r="G49" s="249"/>
    </row>
    <row r="50" spans="1:7" ht="15" customHeight="1" x14ac:dyDescent="0.25">
      <c r="A50" s="62" t="s">
        <v>382</v>
      </c>
      <c r="B50" s="204">
        <v>300</v>
      </c>
      <c r="C50" s="204">
        <v>25</v>
      </c>
      <c r="D50" s="205" t="s">
        <v>366</v>
      </c>
      <c r="E50" s="523">
        <v>366906.46</v>
      </c>
      <c r="F50" s="206">
        <f t="shared" si="0"/>
        <v>366906.46</v>
      </c>
      <c r="G50" s="249"/>
    </row>
    <row r="51" spans="1:7" ht="15" customHeight="1" x14ac:dyDescent="0.25">
      <c r="A51" s="62" t="s">
        <v>383</v>
      </c>
      <c r="B51" s="204">
        <v>350</v>
      </c>
      <c r="C51" s="204">
        <v>25</v>
      </c>
      <c r="D51" s="205" t="s">
        <v>366</v>
      </c>
      <c r="E51" s="523">
        <v>592841.92000000004</v>
      </c>
      <c r="F51" s="206">
        <f t="shared" si="0"/>
        <v>592841.92000000004</v>
      </c>
      <c r="G51" s="249"/>
    </row>
    <row r="52" spans="1:7" ht="15" customHeight="1" x14ac:dyDescent="0.25">
      <c r="A52" s="62" t="s">
        <v>384</v>
      </c>
      <c r="B52" s="204">
        <v>400</v>
      </c>
      <c r="C52" s="204">
        <v>25</v>
      </c>
      <c r="D52" s="205" t="s">
        <v>366</v>
      </c>
      <c r="E52" s="523">
        <v>884728.14</v>
      </c>
      <c r="F52" s="206">
        <f t="shared" si="0"/>
        <v>884728.14</v>
      </c>
      <c r="G52" s="249"/>
    </row>
    <row r="53" spans="1:7" ht="15" customHeight="1" x14ac:dyDescent="0.25">
      <c r="A53" s="62" t="s">
        <v>385</v>
      </c>
      <c r="B53" s="204">
        <v>500</v>
      </c>
      <c r="C53" s="204">
        <v>25</v>
      </c>
      <c r="D53" s="205" t="s">
        <v>366</v>
      </c>
      <c r="E53" s="523">
        <v>1766671.02</v>
      </c>
      <c r="F53" s="206">
        <f t="shared" si="0"/>
        <v>1766671.02</v>
      </c>
      <c r="G53" s="249"/>
    </row>
    <row r="54" spans="1:7" ht="15" customHeight="1" x14ac:dyDescent="0.25">
      <c r="A54" s="62" t="s">
        <v>386</v>
      </c>
      <c r="B54" s="204">
        <v>250</v>
      </c>
      <c r="C54" s="204">
        <v>40</v>
      </c>
      <c r="D54" s="205" t="s">
        <v>366</v>
      </c>
      <c r="E54" s="207" t="s">
        <v>387</v>
      </c>
      <c r="F54" s="206" t="str">
        <f>E54</f>
        <v>По запросу</v>
      </c>
      <c r="G54" s="249"/>
    </row>
    <row r="55" spans="1:7" ht="15" customHeight="1" x14ac:dyDescent="0.25">
      <c r="A55" s="62" t="s">
        <v>388</v>
      </c>
      <c r="B55" s="204">
        <v>300</v>
      </c>
      <c r="C55" s="204">
        <v>40</v>
      </c>
      <c r="D55" s="205" t="s">
        <v>366</v>
      </c>
      <c r="E55" s="207" t="s">
        <v>387</v>
      </c>
      <c r="F55" s="206" t="str">
        <f t="shared" ref="F55:F64" si="1">E55</f>
        <v>По запросу</v>
      </c>
      <c r="G55" s="249"/>
    </row>
    <row r="56" spans="1:7" ht="15" customHeight="1" x14ac:dyDescent="0.25">
      <c r="A56" s="62" t="s">
        <v>389</v>
      </c>
      <c r="B56" s="204">
        <v>350</v>
      </c>
      <c r="C56" s="204">
        <v>40</v>
      </c>
      <c r="D56" s="205" t="s">
        <v>366</v>
      </c>
      <c r="E56" s="207" t="s">
        <v>387</v>
      </c>
      <c r="F56" s="206" t="str">
        <f t="shared" si="1"/>
        <v>По запросу</v>
      </c>
      <c r="G56" s="249"/>
    </row>
    <row r="57" spans="1:7" ht="15" customHeight="1" x14ac:dyDescent="0.25">
      <c r="A57" s="62" t="s">
        <v>390</v>
      </c>
      <c r="B57" s="204">
        <v>400</v>
      </c>
      <c r="C57" s="204">
        <v>40</v>
      </c>
      <c r="D57" s="205" t="s">
        <v>366</v>
      </c>
      <c r="E57" s="207" t="s">
        <v>387</v>
      </c>
      <c r="F57" s="206" t="str">
        <f t="shared" si="1"/>
        <v>По запросу</v>
      </c>
      <c r="G57" s="249"/>
    </row>
    <row r="58" spans="1:7" ht="15" customHeight="1" x14ac:dyDescent="0.25">
      <c r="A58" s="62" t="s">
        <v>391</v>
      </c>
      <c r="B58" s="204">
        <v>500</v>
      </c>
      <c r="C58" s="204">
        <v>40</v>
      </c>
      <c r="D58" s="205" t="s">
        <v>366</v>
      </c>
      <c r="E58" s="207" t="s">
        <v>387</v>
      </c>
      <c r="F58" s="206" t="str">
        <f t="shared" si="1"/>
        <v>По запросу</v>
      </c>
      <c r="G58" s="249"/>
    </row>
    <row r="59" spans="1:7" ht="15" customHeight="1" x14ac:dyDescent="0.25">
      <c r="A59" s="62" t="s">
        <v>392</v>
      </c>
      <c r="B59" s="204">
        <v>600</v>
      </c>
      <c r="C59" s="204">
        <v>40</v>
      </c>
      <c r="D59" s="205" t="s">
        <v>366</v>
      </c>
      <c r="E59" s="207" t="s">
        <v>387</v>
      </c>
      <c r="F59" s="206" t="str">
        <f t="shared" si="1"/>
        <v>По запросу</v>
      </c>
      <c r="G59" s="249"/>
    </row>
    <row r="60" spans="1:7" ht="15" customHeight="1" x14ac:dyDescent="0.25">
      <c r="A60" s="62" t="s">
        <v>393</v>
      </c>
      <c r="B60" s="204">
        <v>700</v>
      </c>
      <c r="C60" s="204">
        <v>40</v>
      </c>
      <c r="D60" s="205" t="s">
        <v>366</v>
      </c>
      <c r="E60" s="207" t="s">
        <v>387</v>
      </c>
      <c r="F60" s="206" t="str">
        <f t="shared" si="1"/>
        <v>По запросу</v>
      </c>
      <c r="G60" s="249"/>
    </row>
    <row r="61" spans="1:7" ht="15" customHeight="1" x14ac:dyDescent="0.25">
      <c r="A61" s="62" t="s">
        <v>394</v>
      </c>
      <c r="B61" s="204">
        <v>800</v>
      </c>
      <c r="C61" s="204">
        <v>40</v>
      </c>
      <c r="D61" s="205" t="s">
        <v>366</v>
      </c>
      <c r="E61" s="207" t="s">
        <v>387</v>
      </c>
      <c r="F61" s="206" t="str">
        <f t="shared" si="1"/>
        <v>По запросу</v>
      </c>
      <c r="G61" s="249"/>
    </row>
    <row r="62" spans="1:7" ht="15" customHeight="1" x14ac:dyDescent="0.25">
      <c r="A62" s="62" t="s">
        <v>395</v>
      </c>
      <c r="B62" s="204">
        <v>900</v>
      </c>
      <c r="C62" s="204">
        <v>40</v>
      </c>
      <c r="D62" s="205" t="s">
        <v>366</v>
      </c>
      <c r="E62" s="207" t="s">
        <v>387</v>
      </c>
      <c r="F62" s="206" t="str">
        <f t="shared" si="1"/>
        <v>По запросу</v>
      </c>
      <c r="G62" s="249"/>
    </row>
    <row r="63" spans="1:7" ht="15" customHeight="1" x14ac:dyDescent="0.25">
      <c r="A63" s="62" t="s">
        <v>396</v>
      </c>
      <c r="B63" s="204">
        <v>1000</v>
      </c>
      <c r="C63" s="204">
        <v>40</v>
      </c>
      <c r="D63" s="205" t="s">
        <v>366</v>
      </c>
      <c r="E63" s="207" t="s">
        <v>387</v>
      </c>
      <c r="F63" s="206" t="str">
        <f t="shared" si="1"/>
        <v>По запросу</v>
      </c>
      <c r="G63" s="249"/>
    </row>
    <row r="64" spans="1:7" ht="15" customHeight="1" x14ac:dyDescent="0.25">
      <c r="A64" s="62" t="s">
        <v>397</v>
      </c>
      <c r="B64" s="204">
        <v>1200</v>
      </c>
      <c r="C64" s="204">
        <v>40</v>
      </c>
      <c r="D64" s="205" t="s">
        <v>366</v>
      </c>
      <c r="E64" s="207" t="s">
        <v>387</v>
      </c>
      <c r="F64" s="206" t="str">
        <f t="shared" si="1"/>
        <v>По запросу</v>
      </c>
      <c r="G64" s="249"/>
    </row>
    <row r="65" spans="1:7" ht="15" customHeight="1" x14ac:dyDescent="0.25">
      <c r="A65" s="605" t="s">
        <v>398</v>
      </c>
      <c r="B65" s="606"/>
      <c r="C65" s="606"/>
      <c r="D65" s="606"/>
      <c r="E65" s="606"/>
      <c r="F65" s="606"/>
      <c r="G65" s="247"/>
    </row>
    <row r="66" spans="1:7" ht="31.5" customHeight="1" x14ac:dyDescent="0.25">
      <c r="A66" s="200" t="s">
        <v>334</v>
      </c>
      <c r="B66" s="200" t="s">
        <v>335</v>
      </c>
      <c r="C66" s="201" t="s">
        <v>336</v>
      </c>
      <c r="D66" s="200" t="s">
        <v>337</v>
      </c>
      <c r="E66" s="200" t="s">
        <v>338</v>
      </c>
      <c r="F66" s="202" t="s">
        <v>152</v>
      </c>
      <c r="G66" s="248"/>
    </row>
    <row r="67" spans="1:7" ht="15" customHeight="1" x14ac:dyDescent="0.25">
      <c r="A67" s="62" t="s">
        <v>399</v>
      </c>
      <c r="B67" s="204">
        <v>125</v>
      </c>
      <c r="C67" s="204">
        <v>25</v>
      </c>
      <c r="D67" s="205" t="s">
        <v>366</v>
      </c>
      <c r="E67" s="523">
        <v>55307.479999999996</v>
      </c>
      <c r="F67" s="206">
        <f t="shared" si="0"/>
        <v>55307.479999999996</v>
      </c>
      <c r="G67" s="249"/>
    </row>
    <row r="68" spans="1:7" ht="15" customHeight="1" x14ac:dyDescent="0.25">
      <c r="A68" s="62" t="s">
        <v>400</v>
      </c>
      <c r="B68" s="204">
        <v>150</v>
      </c>
      <c r="C68" s="204">
        <v>25</v>
      </c>
      <c r="D68" s="205" t="s">
        <v>366</v>
      </c>
      <c r="E68" s="523">
        <v>93622.8</v>
      </c>
      <c r="F68" s="206">
        <f t="shared" si="0"/>
        <v>93622.8</v>
      </c>
      <c r="G68" s="249"/>
    </row>
    <row r="69" spans="1:7" ht="15" customHeight="1" x14ac:dyDescent="0.25">
      <c r="A69" s="62" t="s">
        <v>401</v>
      </c>
      <c r="B69" s="204">
        <v>200</v>
      </c>
      <c r="C69" s="204">
        <v>25</v>
      </c>
      <c r="D69" s="205" t="s">
        <v>366</v>
      </c>
      <c r="E69" s="523">
        <v>131980.82</v>
      </c>
      <c r="F69" s="206">
        <f t="shared" si="0"/>
        <v>131980.82</v>
      </c>
      <c r="G69" s="249"/>
    </row>
    <row r="70" spans="1:7" ht="15" customHeight="1" x14ac:dyDescent="0.25">
      <c r="A70" s="62" t="s">
        <v>402</v>
      </c>
      <c r="B70" s="204">
        <v>250</v>
      </c>
      <c r="C70" s="204">
        <v>25</v>
      </c>
      <c r="D70" s="205" t="s">
        <v>366</v>
      </c>
      <c r="E70" s="523">
        <v>207020.27499999999</v>
      </c>
      <c r="F70" s="206">
        <f t="shared" si="0"/>
        <v>207020.27499999999</v>
      </c>
      <c r="G70" s="249"/>
    </row>
    <row r="71" spans="1:7" ht="15" customHeight="1" x14ac:dyDescent="0.25">
      <c r="A71" s="62" t="s">
        <v>403</v>
      </c>
      <c r="B71" s="204">
        <v>300</v>
      </c>
      <c r="C71" s="204">
        <v>25</v>
      </c>
      <c r="D71" s="205" t="s">
        <v>366</v>
      </c>
      <c r="E71" s="523">
        <v>434865.33999999997</v>
      </c>
      <c r="F71" s="206">
        <f t="shared" si="0"/>
        <v>434865.33999999997</v>
      </c>
      <c r="G71" s="249"/>
    </row>
    <row r="72" spans="1:7" ht="15" customHeight="1" x14ac:dyDescent="0.25">
      <c r="A72" s="62" t="s">
        <v>404</v>
      </c>
      <c r="B72" s="204">
        <v>350</v>
      </c>
      <c r="C72" s="204">
        <v>25</v>
      </c>
      <c r="D72" s="205" t="s">
        <v>366</v>
      </c>
      <c r="E72" s="523">
        <v>660800.79999999993</v>
      </c>
      <c r="F72" s="206">
        <f>E72-E72*$B$3/100</f>
        <v>660800.79999999993</v>
      </c>
      <c r="G72" s="249"/>
    </row>
    <row r="73" spans="1:7" ht="15" customHeight="1" x14ac:dyDescent="0.25">
      <c r="A73" s="62" t="s">
        <v>405</v>
      </c>
      <c r="B73" s="204">
        <v>400</v>
      </c>
      <c r="C73" s="204">
        <v>25</v>
      </c>
      <c r="D73" s="205" t="s">
        <v>366</v>
      </c>
      <c r="E73" s="523">
        <v>1041808.874</v>
      </c>
      <c r="F73" s="206">
        <f>E73-E73*$B$3/100</f>
        <v>1041808.874</v>
      </c>
      <c r="G73" s="249"/>
    </row>
    <row r="74" spans="1:7" ht="15" customHeight="1" x14ac:dyDescent="0.25">
      <c r="A74" s="62" t="s">
        <v>406</v>
      </c>
      <c r="B74" s="204">
        <v>500</v>
      </c>
      <c r="C74" s="204">
        <v>25</v>
      </c>
      <c r="D74" s="205" t="s">
        <v>366</v>
      </c>
      <c r="E74" s="523">
        <v>2138173.2199999997</v>
      </c>
      <c r="F74" s="206">
        <f>E74-E74*$B$3/100</f>
        <v>2138173.2199999997</v>
      </c>
      <c r="G74" s="249"/>
    </row>
    <row r="75" spans="1:7" ht="15" customHeight="1" x14ac:dyDescent="0.25">
      <c r="A75" s="62" t="s">
        <v>407</v>
      </c>
      <c r="B75" s="204">
        <v>600</v>
      </c>
      <c r="C75" s="204">
        <v>40</v>
      </c>
      <c r="D75" s="205" t="s">
        <v>366</v>
      </c>
      <c r="E75" s="207" t="s">
        <v>387</v>
      </c>
      <c r="F75" s="206" t="str">
        <f t="shared" ref="F75:F80" si="2">E75</f>
        <v>По запросу</v>
      </c>
      <c r="G75" s="249"/>
    </row>
    <row r="76" spans="1:7" ht="15" customHeight="1" x14ac:dyDescent="0.25">
      <c r="A76" s="62" t="s">
        <v>408</v>
      </c>
      <c r="B76" s="204">
        <v>700</v>
      </c>
      <c r="C76" s="204">
        <v>40</v>
      </c>
      <c r="D76" s="205" t="s">
        <v>366</v>
      </c>
      <c r="E76" s="207" t="s">
        <v>387</v>
      </c>
      <c r="F76" s="206" t="str">
        <f t="shared" si="2"/>
        <v>По запросу</v>
      </c>
      <c r="G76" s="249"/>
    </row>
    <row r="77" spans="1:7" ht="15" customHeight="1" x14ac:dyDescent="0.25">
      <c r="A77" s="62" t="s">
        <v>409</v>
      </c>
      <c r="B77" s="204">
        <v>800</v>
      </c>
      <c r="C77" s="204">
        <v>40</v>
      </c>
      <c r="D77" s="205" t="s">
        <v>366</v>
      </c>
      <c r="E77" s="207" t="s">
        <v>387</v>
      </c>
      <c r="F77" s="206" t="str">
        <f t="shared" si="2"/>
        <v>По запросу</v>
      </c>
      <c r="G77" s="249"/>
    </row>
    <row r="78" spans="1:7" ht="15" customHeight="1" x14ac:dyDescent="0.25">
      <c r="A78" s="62" t="s">
        <v>410</v>
      </c>
      <c r="B78" s="204">
        <v>900</v>
      </c>
      <c r="C78" s="204">
        <v>40</v>
      </c>
      <c r="D78" s="205" t="s">
        <v>366</v>
      </c>
      <c r="E78" s="207" t="s">
        <v>387</v>
      </c>
      <c r="F78" s="206" t="str">
        <f t="shared" si="2"/>
        <v>По запросу</v>
      </c>
      <c r="G78" s="249"/>
    </row>
    <row r="79" spans="1:7" ht="15" customHeight="1" x14ac:dyDescent="0.25">
      <c r="A79" s="62" t="s">
        <v>411</v>
      </c>
      <c r="B79" s="204">
        <v>1000</v>
      </c>
      <c r="C79" s="204">
        <v>40</v>
      </c>
      <c r="D79" s="205" t="s">
        <v>366</v>
      </c>
      <c r="E79" s="207" t="s">
        <v>387</v>
      </c>
      <c r="F79" s="206" t="str">
        <f t="shared" si="2"/>
        <v>По запросу</v>
      </c>
      <c r="G79" s="249"/>
    </row>
    <row r="80" spans="1:7" ht="15" customHeight="1" x14ac:dyDescent="0.25">
      <c r="A80" s="62" t="s">
        <v>412</v>
      </c>
      <c r="B80" s="204">
        <v>1200</v>
      </c>
      <c r="C80" s="204">
        <v>40</v>
      </c>
      <c r="D80" s="205" t="s">
        <v>366</v>
      </c>
      <c r="E80" s="207" t="s">
        <v>387</v>
      </c>
      <c r="F80" s="206" t="str">
        <f t="shared" si="2"/>
        <v>По запросу</v>
      </c>
      <c r="G80" s="249"/>
    </row>
    <row r="81" spans="1:7" ht="15" customHeight="1" x14ac:dyDescent="0.25">
      <c r="A81" s="605" t="s">
        <v>413</v>
      </c>
      <c r="B81" s="606"/>
      <c r="C81" s="606"/>
      <c r="D81" s="606"/>
      <c r="E81" s="606"/>
      <c r="F81" s="606"/>
      <c r="G81" s="247"/>
    </row>
    <row r="82" spans="1:7" ht="31.5" customHeight="1" x14ac:dyDescent="0.25">
      <c r="A82" s="200" t="s">
        <v>334</v>
      </c>
      <c r="B82" s="200" t="s">
        <v>335</v>
      </c>
      <c r="C82" s="201" t="s">
        <v>336</v>
      </c>
      <c r="D82" s="200" t="s">
        <v>337</v>
      </c>
      <c r="E82" s="200" t="s">
        <v>338</v>
      </c>
      <c r="F82" s="202" t="s">
        <v>152</v>
      </c>
      <c r="G82" s="248"/>
    </row>
    <row r="83" spans="1:7" ht="15" customHeight="1" x14ac:dyDescent="0.25">
      <c r="A83" s="62" t="s">
        <v>414</v>
      </c>
      <c r="B83" s="204">
        <v>15</v>
      </c>
      <c r="C83" s="204">
        <v>40</v>
      </c>
      <c r="D83" s="205" t="s">
        <v>415</v>
      </c>
      <c r="E83" s="523">
        <v>4113.84</v>
      </c>
      <c r="F83" s="206">
        <f t="shared" ref="F83:F102" si="3">E83-E83*$B$3/100</f>
        <v>4113.84</v>
      </c>
      <c r="G83" s="249"/>
    </row>
    <row r="84" spans="1:7" ht="15" customHeight="1" x14ac:dyDescent="0.25">
      <c r="A84" s="62" t="s">
        <v>416</v>
      </c>
      <c r="B84" s="204">
        <v>20</v>
      </c>
      <c r="C84" s="204">
        <v>40</v>
      </c>
      <c r="D84" s="205" t="s">
        <v>415</v>
      </c>
      <c r="E84" s="523">
        <v>4392</v>
      </c>
      <c r="F84" s="206">
        <f t="shared" si="3"/>
        <v>4392</v>
      </c>
      <c r="G84" s="249"/>
    </row>
    <row r="85" spans="1:7" ht="15" customHeight="1" x14ac:dyDescent="0.25">
      <c r="A85" s="62" t="s">
        <v>417</v>
      </c>
      <c r="B85" s="204">
        <v>25</v>
      </c>
      <c r="C85" s="204">
        <v>40</v>
      </c>
      <c r="D85" s="205" t="s">
        <v>415</v>
      </c>
      <c r="E85" s="523">
        <v>4776.3</v>
      </c>
      <c r="F85" s="206">
        <f t="shared" si="3"/>
        <v>4776.3</v>
      </c>
      <c r="G85" s="249"/>
    </row>
    <row r="86" spans="1:7" ht="15" customHeight="1" x14ac:dyDescent="0.25">
      <c r="A86" s="62" t="s">
        <v>418</v>
      </c>
      <c r="B86" s="204">
        <v>32</v>
      </c>
      <c r="C86" s="204">
        <v>40</v>
      </c>
      <c r="D86" s="205" t="s">
        <v>415</v>
      </c>
      <c r="E86" s="523">
        <v>5272.84</v>
      </c>
      <c r="F86" s="206">
        <f t="shared" si="3"/>
        <v>5272.84</v>
      </c>
      <c r="G86" s="249"/>
    </row>
    <row r="87" spans="1:7" ht="15" customHeight="1" x14ac:dyDescent="0.25">
      <c r="A87" s="62" t="s">
        <v>419</v>
      </c>
      <c r="B87" s="204">
        <v>40</v>
      </c>
      <c r="C87" s="204">
        <v>40</v>
      </c>
      <c r="D87" s="205" t="s">
        <v>415</v>
      </c>
      <c r="E87" s="523">
        <v>7149.2</v>
      </c>
      <c r="F87" s="206">
        <f t="shared" si="3"/>
        <v>7149.2</v>
      </c>
      <c r="G87" s="249"/>
    </row>
    <row r="88" spans="1:7" ht="15" customHeight="1" x14ac:dyDescent="0.25">
      <c r="A88" s="62" t="s">
        <v>420</v>
      </c>
      <c r="B88" s="204">
        <v>50</v>
      </c>
      <c r="C88" s="204">
        <v>40</v>
      </c>
      <c r="D88" s="205" t="s">
        <v>415</v>
      </c>
      <c r="E88" s="523">
        <v>7695.76</v>
      </c>
      <c r="F88" s="206">
        <f t="shared" si="3"/>
        <v>7695.76</v>
      </c>
      <c r="G88" s="249"/>
    </row>
    <row r="89" spans="1:7" ht="15" customHeight="1" x14ac:dyDescent="0.25">
      <c r="A89" s="62" t="s">
        <v>421</v>
      </c>
      <c r="B89" s="204">
        <v>65</v>
      </c>
      <c r="C89" s="204">
        <v>25</v>
      </c>
      <c r="D89" s="205" t="s">
        <v>415</v>
      </c>
      <c r="E89" s="523">
        <v>13496.86</v>
      </c>
      <c r="F89" s="206">
        <f t="shared" si="3"/>
        <v>13496.86</v>
      </c>
      <c r="G89" s="249"/>
    </row>
    <row r="90" spans="1:7" ht="15" customHeight="1" x14ac:dyDescent="0.25">
      <c r="A90" s="62" t="s">
        <v>422</v>
      </c>
      <c r="B90" s="204">
        <v>80</v>
      </c>
      <c r="C90" s="204">
        <v>25</v>
      </c>
      <c r="D90" s="205" t="s">
        <v>415</v>
      </c>
      <c r="E90" s="523">
        <v>17109.28</v>
      </c>
      <c r="F90" s="206">
        <f t="shared" si="3"/>
        <v>17109.28</v>
      </c>
      <c r="G90" s="249"/>
    </row>
    <row r="91" spans="1:7" ht="15" customHeight="1" x14ac:dyDescent="0.25">
      <c r="A91" s="62" t="s">
        <v>423</v>
      </c>
      <c r="B91" s="204">
        <v>100</v>
      </c>
      <c r="C91" s="204">
        <v>25</v>
      </c>
      <c r="D91" s="205" t="s">
        <v>415</v>
      </c>
      <c r="E91" s="523">
        <v>23682.639999999999</v>
      </c>
      <c r="F91" s="206">
        <f t="shared" si="3"/>
        <v>23682.639999999999</v>
      </c>
      <c r="G91" s="249"/>
    </row>
    <row r="92" spans="1:7" ht="15" customHeight="1" x14ac:dyDescent="0.25">
      <c r="A92" s="604" t="s">
        <v>424</v>
      </c>
      <c r="B92" s="604"/>
      <c r="C92" s="604"/>
      <c r="D92" s="604"/>
      <c r="E92" s="604"/>
      <c r="F92" s="605"/>
      <c r="G92" s="247"/>
    </row>
    <row r="93" spans="1:7" ht="30" customHeight="1" x14ac:dyDescent="0.25">
      <c r="A93" s="200" t="s">
        <v>334</v>
      </c>
      <c r="B93" s="200" t="s">
        <v>335</v>
      </c>
      <c r="C93" s="201" t="s">
        <v>336</v>
      </c>
      <c r="D93" s="200" t="s">
        <v>337</v>
      </c>
      <c r="E93" s="200" t="s">
        <v>338</v>
      </c>
      <c r="F93" s="202" t="s">
        <v>152</v>
      </c>
      <c r="G93" s="248"/>
    </row>
    <row r="94" spans="1:7" ht="15" customHeight="1" x14ac:dyDescent="0.25">
      <c r="A94" s="62" t="s">
        <v>425</v>
      </c>
      <c r="B94" s="204">
        <v>125</v>
      </c>
      <c r="C94" s="204">
        <v>25</v>
      </c>
      <c r="D94" s="205" t="s">
        <v>415</v>
      </c>
      <c r="E94" s="523">
        <v>53985</v>
      </c>
      <c r="F94" s="206">
        <f t="shared" si="3"/>
        <v>53985</v>
      </c>
      <c r="G94" s="249"/>
    </row>
    <row r="95" spans="1:7" ht="15" customHeight="1" x14ac:dyDescent="0.25">
      <c r="A95" s="62" t="s">
        <v>426</v>
      </c>
      <c r="B95" s="204">
        <v>150</v>
      </c>
      <c r="C95" s="204">
        <v>25</v>
      </c>
      <c r="D95" s="205" t="s">
        <v>415</v>
      </c>
      <c r="E95" s="523">
        <v>59700.7</v>
      </c>
      <c r="F95" s="206">
        <f t="shared" si="3"/>
        <v>59700.7</v>
      </c>
      <c r="G95" s="249"/>
    </row>
    <row r="96" spans="1:7" ht="15" customHeight="1" x14ac:dyDescent="0.25">
      <c r="A96" s="605" t="s">
        <v>427</v>
      </c>
      <c r="B96" s="606"/>
      <c r="C96" s="606"/>
      <c r="D96" s="606"/>
      <c r="E96" s="606"/>
      <c r="F96" s="606"/>
      <c r="G96" s="247"/>
    </row>
    <row r="97" spans="1:7" ht="27.75" customHeight="1" x14ac:dyDescent="0.25">
      <c r="A97" s="200" t="s">
        <v>334</v>
      </c>
      <c r="B97" s="200" t="s">
        <v>335</v>
      </c>
      <c r="C97" s="201" t="s">
        <v>336</v>
      </c>
      <c r="D97" s="200" t="s">
        <v>337</v>
      </c>
      <c r="E97" s="200" t="s">
        <v>338</v>
      </c>
      <c r="F97" s="202" t="s">
        <v>152</v>
      </c>
      <c r="G97" s="248"/>
    </row>
    <row r="98" spans="1:7" ht="15" customHeight="1" x14ac:dyDescent="0.25">
      <c r="A98" s="62" t="s">
        <v>428</v>
      </c>
      <c r="B98" s="204">
        <v>200</v>
      </c>
      <c r="C98" s="204">
        <v>25</v>
      </c>
      <c r="D98" s="205" t="s">
        <v>415</v>
      </c>
      <c r="E98" s="523">
        <v>95839.54</v>
      </c>
      <c r="F98" s="206">
        <f t="shared" si="3"/>
        <v>95839.54</v>
      </c>
      <c r="G98" s="249"/>
    </row>
    <row r="99" spans="1:7" ht="15" customHeight="1" x14ac:dyDescent="0.25">
      <c r="A99" s="64" t="s">
        <v>429</v>
      </c>
      <c r="B99" s="204">
        <v>250</v>
      </c>
      <c r="C99" s="204">
        <v>25</v>
      </c>
      <c r="D99" s="205" t="s">
        <v>415</v>
      </c>
      <c r="E99" s="523">
        <v>194061.74</v>
      </c>
      <c r="F99" s="206">
        <f t="shared" si="3"/>
        <v>194061.74</v>
      </c>
      <c r="G99" s="249"/>
    </row>
    <row r="100" spans="1:7" ht="15" customHeight="1" x14ac:dyDescent="0.25">
      <c r="A100" s="604" t="s">
        <v>430</v>
      </c>
      <c r="B100" s="604"/>
      <c r="C100" s="604"/>
      <c r="D100" s="604"/>
      <c r="E100" s="604"/>
      <c r="F100" s="605"/>
      <c r="G100" s="247"/>
    </row>
    <row r="101" spans="1:7" ht="31.5" customHeight="1" x14ac:dyDescent="0.25">
      <c r="A101" s="200" t="s">
        <v>334</v>
      </c>
      <c r="B101" s="200" t="s">
        <v>335</v>
      </c>
      <c r="C101" s="201" t="s">
        <v>336</v>
      </c>
      <c r="D101" s="200" t="s">
        <v>337</v>
      </c>
      <c r="E101" s="200" t="s">
        <v>338</v>
      </c>
      <c r="F101" s="202" t="s">
        <v>152</v>
      </c>
      <c r="G101" s="248"/>
    </row>
    <row r="102" spans="1:7" ht="15" customHeight="1" x14ac:dyDescent="0.25">
      <c r="A102" s="208" t="s">
        <v>431</v>
      </c>
      <c r="B102" s="204">
        <v>15</v>
      </c>
      <c r="C102" s="204">
        <v>40</v>
      </c>
      <c r="D102" s="205" t="s">
        <v>432</v>
      </c>
      <c r="E102" s="523">
        <v>5253.32</v>
      </c>
      <c r="F102" s="206">
        <f t="shared" si="3"/>
        <v>5253.32</v>
      </c>
      <c r="G102" s="249"/>
    </row>
    <row r="103" spans="1:7" ht="15" customHeight="1" x14ac:dyDescent="0.25">
      <c r="A103" s="62" t="s">
        <v>433</v>
      </c>
      <c r="B103" s="204">
        <v>20</v>
      </c>
      <c r="C103" s="204">
        <v>40</v>
      </c>
      <c r="D103" s="205" t="s">
        <v>432</v>
      </c>
      <c r="E103" s="523">
        <v>5935.3</v>
      </c>
      <c r="F103" s="206">
        <f>E103-E103*$B$3/100</f>
        <v>5935.3</v>
      </c>
      <c r="G103" s="249"/>
    </row>
    <row r="104" spans="1:7" ht="15" customHeight="1" x14ac:dyDescent="0.25">
      <c r="A104" s="62" t="s">
        <v>434</v>
      </c>
      <c r="B104" s="204">
        <v>25</v>
      </c>
      <c r="C104" s="204">
        <v>40</v>
      </c>
      <c r="D104" s="205" t="s">
        <v>432</v>
      </c>
      <c r="E104" s="523">
        <v>6062.18</v>
      </c>
      <c r="F104" s="206">
        <f t="shared" ref="F104:F123" si="4">E104-E104*$B$3/100</f>
        <v>6062.18</v>
      </c>
      <c r="G104" s="249"/>
    </row>
    <row r="105" spans="1:7" ht="15" customHeight="1" x14ac:dyDescent="0.25">
      <c r="A105" s="62" t="s">
        <v>435</v>
      </c>
      <c r="B105" s="204">
        <v>32</v>
      </c>
      <c r="C105" s="204">
        <v>40</v>
      </c>
      <c r="D105" s="205" t="s">
        <v>432</v>
      </c>
      <c r="E105" s="523">
        <v>8094.7</v>
      </c>
      <c r="F105" s="206">
        <f t="shared" si="4"/>
        <v>8094.7</v>
      </c>
      <c r="G105" s="249"/>
    </row>
    <row r="106" spans="1:7" ht="15" customHeight="1" x14ac:dyDescent="0.25">
      <c r="A106" s="62" t="s">
        <v>436</v>
      </c>
      <c r="B106" s="204">
        <v>40</v>
      </c>
      <c r="C106" s="204">
        <v>40</v>
      </c>
      <c r="D106" s="205" t="s">
        <v>432</v>
      </c>
      <c r="E106" s="523">
        <v>9790.5</v>
      </c>
      <c r="F106" s="206">
        <f t="shared" si="4"/>
        <v>9790.5</v>
      </c>
      <c r="G106" s="249"/>
    </row>
    <row r="107" spans="1:7" ht="15" customHeight="1" x14ac:dyDescent="0.25">
      <c r="A107" s="62" t="s">
        <v>437</v>
      </c>
      <c r="B107" s="204">
        <v>50</v>
      </c>
      <c r="C107" s="204">
        <v>40</v>
      </c>
      <c r="D107" s="205" t="s">
        <v>432</v>
      </c>
      <c r="E107" s="523">
        <v>12279.3</v>
      </c>
      <c r="F107" s="206">
        <f t="shared" si="4"/>
        <v>12279.3</v>
      </c>
      <c r="G107" s="249"/>
    </row>
    <row r="108" spans="1:7" ht="15" customHeight="1" x14ac:dyDescent="0.25">
      <c r="A108" s="62" t="s">
        <v>438</v>
      </c>
      <c r="B108" s="204">
        <v>65</v>
      </c>
      <c r="C108" s="204">
        <v>16</v>
      </c>
      <c r="D108" s="205" t="s">
        <v>432</v>
      </c>
      <c r="E108" s="523">
        <v>16862.84</v>
      </c>
      <c r="F108" s="206">
        <f t="shared" si="4"/>
        <v>16862.84</v>
      </c>
      <c r="G108" s="249"/>
    </row>
    <row r="109" spans="1:7" ht="15" customHeight="1" x14ac:dyDescent="0.25">
      <c r="A109" s="62" t="s">
        <v>439</v>
      </c>
      <c r="B109" s="204">
        <v>80</v>
      </c>
      <c r="C109" s="204">
        <v>16</v>
      </c>
      <c r="D109" s="205" t="s">
        <v>432</v>
      </c>
      <c r="E109" s="523">
        <v>20315.439999999999</v>
      </c>
      <c r="F109" s="206">
        <f t="shared" si="4"/>
        <v>20315.439999999999</v>
      </c>
      <c r="G109" s="249"/>
    </row>
    <row r="110" spans="1:7" ht="15" customHeight="1" x14ac:dyDescent="0.25">
      <c r="A110" s="62" t="s">
        <v>440</v>
      </c>
      <c r="B110" s="204">
        <v>100</v>
      </c>
      <c r="C110" s="204">
        <v>16</v>
      </c>
      <c r="D110" s="205" t="s">
        <v>432</v>
      </c>
      <c r="E110" s="523">
        <v>27996.559999999998</v>
      </c>
      <c r="F110" s="206">
        <f t="shared" si="4"/>
        <v>27996.559999999998</v>
      </c>
      <c r="G110" s="249"/>
    </row>
    <row r="111" spans="1:7" ht="15" customHeight="1" x14ac:dyDescent="0.25">
      <c r="A111" s="62" t="s">
        <v>441</v>
      </c>
      <c r="B111" s="204">
        <v>65</v>
      </c>
      <c r="C111" s="204">
        <v>25</v>
      </c>
      <c r="D111" s="205" t="s">
        <v>432</v>
      </c>
      <c r="E111" s="523">
        <v>19208.899999999998</v>
      </c>
      <c r="F111" s="206">
        <f t="shared" si="4"/>
        <v>19208.899999999998</v>
      </c>
      <c r="G111" s="249"/>
    </row>
    <row r="112" spans="1:7" ht="15" customHeight="1" x14ac:dyDescent="0.25">
      <c r="A112" s="62" t="s">
        <v>442</v>
      </c>
      <c r="B112" s="204">
        <v>80</v>
      </c>
      <c r="C112" s="204">
        <v>25</v>
      </c>
      <c r="D112" s="205" t="s">
        <v>432</v>
      </c>
      <c r="E112" s="523">
        <v>23120.22</v>
      </c>
      <c r="F112" s="206">
        <f t="shared" si="4"/>
        <v>23120.22</v>
      </c>
      <c r="G112" s="249"/>
    </row>
    <row r="113" spans="1:7" ht="15" customHeight="1" x14ac:dyDescent="0.25">
      <c r="A113" s="62" t="s">
        <v>443</v>
      </c>
      <c r="B113" s="204">
        <v>100</v>
      </c>
      <c r="C113" s="204">
        <v>25</v>
      </c>
      <c r="D113" s="205" t="s">
        <v>432</v>
      </c>
      <c r="E113" s="523">
        <v>31729.759999999998</v>
      </c>
      <c r="F113" s="206">
        <f t="shared" si="4"/>
        <v>31729.759999999998</v>
      </c>
      <c r="G113" s="249"/>
    </row>
    <row r="114" spans="1:7" ht="15" customHeight="1" x14ac:dyDescent="0.25">
      <c r="A114" s="605" t="s">
        <v>444</v>
      </c>
      <c r="B114" s="606"/>
      <c r="C114" s="606"/>
      <c r="D114" s="606"/>
      <c r="E114" s="606"/>
      <c r="F114" s="606"/>
      <c r="G114" s="247"/>
    </row>
    <row r="115" spans="1:7" ht="35.25" customHeight="1" x14ac:dyDescent="0.25">
      <c r="A115" s="200" t="s">
        <v>334</v>
      </c>
      <c r="B115" s="200" t="s">
        <v>335</v>
      </c>
      <c r="C115" s="201" t="s">
        <v>336</v>
      </c>
      <c r="D115" s="200" t="s">
        <v>337</v>
      </c>
      <c r="E115" s="200" t="s">
        <v>338</v>
      </c>
      <c r="F115" s="202" t="s">
        <v>152</v>
      </c>
      <c r="G115" s="248"/>
    </row>
    <row r="116" spans="1:7" ht="15" customHeight="1" x14ac:dyDescent="0.25">
      <c r="A116" s="62" t="s">
        <v>445</v>
      </c>
      <c r="B116" s="204">
        <v>125</v>
      </c>
      <c r="C116" s="204">
        <v>16</v>
      </c>
      <c r="D116" s="205" t="s">
        <v>446</v>
      </c>
      <c r="E116" s="523">
        <v>42903.74</v>
      </c>
      <c r="F116" s="206">
        <f t="shared" si="4"/>
        <v>42903.74</v>
      </c>
      <c r="G116" s="249"/>
    </row>
    <row r="117" spans="1:7" ht="15" customHeight="1" x14ac:dyDescent="0.25">
      <c r="A117" s="62" t="s">
        <v>447</v>
      </c>
      <c r="B117" s="204">
        <v>150</v>
      </c>
      <c r="C117" s="204">
        <v>16</v>
      </c>
      <c r="D117" s="205" t="s">
        <v>446</v>
      </c>
      <c r="E117" s="523">
        <v>67175.64</v>
      </c>
      <c r="F117" s="206">
        <f t="shared" si="4"/>
        <v>67175.64</v>
      </c>
      <c r="G117" s="249"/>
    </row>
    <row r="118" spans="1:7" ht="15" customHeight="1" x14ac:dyDescent="0.25">
      <c r="A118" s="62" t="s">
        <v>448</v>
      </c>
      <c r="B118" s="204">
        <v>125</v>
      </c>
      <c r="C118" s="204">
        <v>25</v>
      </c>
      <c r="D118" s="205" t="s">
        <v>446</v>
      </c>
      <c r="E118" s="523">
        <v>50631.22</v>
      </c>
      <c r="F118" s="206">
        <f t="shared" si="4"/>
        <v>50631.22</v>
      </c>
      <c r="G118" s="249"/>
    </row>
    <row r="119" spans="1:7" ht="15" customHeight="1" x14ac:dyDescent="0.25">
      <c r="A119" s="62" t="s">
        <v>449</v>
      </c>
      <c r="B119" s="204">
        <v>150</v>
      </c>
      <c r="C119" s="204">
        <v>25</v>
      </c>
      <c r="D119" s="205" t="s">
        <v>446</v>
      </c>
      <c r="E119" s="523">
        <v>77642.02</v>
      </c>
      <c r="F119" s="206">
        <f t="shared" si="4"/>
        <v>77642.02</v>
      </c>
      <c r="G119" s="249"/>
    </row>
    <row r="120" spans="1:7" ht="15" customHeight="1" x14ac:dyDescent="0.25">
      <c r="A120" s="605" t="s">
        <v>450</v>
      </c>
      <c r="B120" s="606"/>
      <c r="C120" s="606"/>
      <c r="D120" s="606"/>
      <c r="E120" s="606"/>
      <c r="F120" s="606"/>
      <c r="G120" s="247"/>
    </row>
    <row r="121" spans="1:7" ht="32.25" customHeight="1" x14ac:dyDescent="0.25">
      <c r="A121" s="200" t="s">
        <v>334</v>
      </c>
      <c r="B121" s="200" t="s">
        <v>335</v>
      </c>
      <c r="C121" s="201" t="s">
        <v>336</v>
      </c>
      <c r="D121" s="200" t="s">
        <v>337</v>
      </c>
      <c r="E121" s="200" t="s">
        <v>338</v>
      </c>
      <c r="F121" s="202" t="s">
        <v>152</v>
      </c>
      <c r="G121" s="248"/>
    </row>
    <row r="122" spans="1:7" ht="15" customHeight="1" x14ac:dyDescent="0.25">
      <c r="A122" s="62" t="s">
        <v>451</v>
      </c>
      <c r="B122" s="204">
        <v>200</v>
      </c>
      <c r="C122" s="204">
        <v>16</v>
      </c>
      <c r="D122" s="205" t="s">
        <v>432</v>
      </c>
      <c r="E122" s="523">
        <v>104540.58</v>
      </c>
      <c r="F122" s="206">
        <f t="shared" si="4"/>
        <v>104540.58</v>
      </c>
      <c r="G122" s="249"/>
    </row>
    <row r="123" spans="1:7" ht="15" customHeight="1" x14ac:dyDescent="0.25">
      <c r="A123" s="62" t="s">
        <v>452</v>
      </c>
      <c r="B123" s="204">
        <v>250</v>
      </c>
      <c r="C123" s="204">
        <v>16</v>
      </c>
      <c r="D123" s="205" t="s">
        <v>432</v>
      </c>
      <c r="E123" s="523">
        <v>229413.68</v>
      </c>
      <c r="F123" s="206">
        <f t="shared" si="4"/>
        <v>229413.68</v>
      </c>
      <c r="G123" s="249"/>
    </row>
    <row r="124" spans="1:7" ht="15" customHeight="1" x14ac:dyDescent="0.25">
      <c r="A124" s="62" t="s">
        <v>453</v>
      </c>
      <c r="B124" s="204">
        <v>300</v>
      </c>
      <c r="C124" s="204">
        <v>16</v>
      </c>
      <c r="D124" s="205" t="s">
        <v>432</v>
      </c>
      <c r="E124" s="523">
        <v>420809.72</v>
      </c>
      <c r="F124" s="206">
        <f>E124-E124*$B$3/100</f>
        <v>420809.72</v>
      </c>
      <c r="G124" s="249"/>
    </row>
    <row r="125" spans="1:7" ht="15" customHeight="1" x14ac:dyDescent="0.25">
      <c r="A125" s="62" t="s">
        <v>454</v>
      </c>
      <c r="B125" s="204">
        <v>350</v>
      </c>
      <c r="C125" s="204">
        <v>16</v>
      </c>
      <c r="D125" s="205" t="s">
        <v>432</v>
      </c>
      <c r="E125" s="523">
        <v>714911.46</v>
      </c>
      <c r="F125" s="206">
        <f t="shared" ref="F125:F147" si="5">E125-E125*$B$3/100</f>
        <v>714911.46</v>
      </c>
      <c r="G125" s="249"/>
    </row>
    <row r="126" spans="1:7" ht="15" customHeight="1" x14ac:dyDescent="0.25">
      <c r="A126" s="62" t="s">
        <v>455</v>
      </c>
      <c r="B126" s="204">
        <v>400</v>
      </c>
      <c r="C126" s="204">
        <v>16</v>
      </c>
      <c r="D126" s="205" t="s">
        <v>432</v>
      </c>
      <c r="E126" s="523">
        <v>1062876.2</v>
      </c>
      <c r="F126" s="206">
        <f t="shared" si="5"/>
        <v>1062876.2</v>
      </c>
      <c r="G126" s="249"/>
    </row>
    <row r="127" spans="1:7" ht="15" customHeight="1" x14ac:dyDescent="0.25">
      <c r="A127" s="62" t="s">
        <v>456</v>
      </c>
      <c r="B127" s="204">
        <v>500</v>
      </c>
      <c r="C127" s="204">
        <v>16</v>
      </c>
      <c r="D127" s="205" t="s">
        <v>432</v>
      </c>
      <c r="E127" s="523">
        <v>2060615.38</v>
      </c>
      <c r="F127" s="206">
        <f t="shared" si="5"/>
        <v>2060615.38</v>
      </c>
      <c r="G127" s="249"/>
    </row>
    <row r="128" spans="1:7" ht="15" customHeight="1" x14ac:dyDescent="0.25">
      <c r="A128" s="62" t="s">
        <v>457</v>
      </c>
      <c r="B128" s="204">
        <v>200</v>
      </c>
      <c r="C128" s="204">
        <v>25</v>
      </c>
      <c r="D128" s="205" t="s">
        <v>432</v>
      </c>
      <c r="E128" s="523">
        <v>115848.76</v>
      </c>
      <c r="F128" s="206">
        <f t="shared" si="5"/>
        <v>115848.76</v>
      </c>
      <c r="G128" s="249"/>
    </row>
    <row r="129" spans="1:7" ht="15" customHeight="1" x14ac:dyDescent="0.25">
      <c r="A129" s="62" t="s">
        <v>458</v>
      </c>
      <c r="B129" s="204">
        <v>250</v>
      </c>
      <c r="C129" s="204">
        <v>25</v>
      </c>
      <c r="D129" s="205" t="s">
        <v>432</v>
      </c>
      <c r="E129" s="523">
        <v>247855.19999999998</v>
      </c>
      <c r="F129" s="206">
        <f t="shared" si="5"/>
        <v>247855.19999999998</v>
      </c>
      <c r="G129" s="249"/>
    </row>
    <row r="130" spans="1:7" ht="15" customHeight="1" x14ac:dyDescent="0.25">
      <c r="A130" s="62" t="s">
        <v>459</v>
      </c>
      <c r="B130" s="204">
        <v>300</v>
      </c>
      <c r="C130" s="204">
        <v>25</v>
      </c>
      <c r="D130" s="205" t="s">
        <v>432</v>
      </c>
      <c r="E130" s="523">
        <v>463739.08</v>
      </c>
      <c r="F130" s="206">
        <f t="shared" si="5"/>
        <v>463739.08</v>
      </c>
      <c r="G130" s="249"/>
    </row>
    <row r="131" spans="1:7" ht="15" customHeight="1" x14ac:dyDescent="0.25">
      <c r="A131" s="62" t="s">
        <v>460</v>
      </c>
      <c r="B131" s="204">
        <v>350</v>
      </c>
      <c r="C131" s="204">
        <v>25</v>
      </c>
      <c r="D131" s="205" t="s">
        <v>432</v>
      </c>
      <c r="E131" s="523">
        <v>738836.88</v>
      </c>
      <c r="F131" s="206">
        <f t="shared" si="5"/>
        <v>738836.88</v>
      </c>
      <c r="G131" s="249"/>
    </row>
    <row r="132" spans="1:7" ht="15" customHeight="1" x14ac:dyDescent="0.25">
      <c r="A132" s="62" t="s">
        <v>461</v>
      </c>
      <c r="B132" s="204">
        <v>400</v>
      </c>
      <c r="C132" s="204">
        <v>25</v>
      </c>
      <c r="D132" s="205" t="s">
        <v>432</v>
      </c>
      <c r="E132" s="523">
        <v>1214638.0999999999</v>
      </c>
      <c r="F132" s="206">
        <f t="shared" si="5"/>
        <v>1214638.0999999999</v>
      </c>
      <c r="G132" s="249"/>
    </row>
    <row r="133" spans="1:7" ht="15" customHeight="1" x14ac:dyDescent="0.25">
      <c r="A133" s="62" t="s">
        <v>462</v>
      </c>
      <c r="B133" s="204">
        <v>500</v>
      </c>
      <c r="C133" s="204">
        <v>25</v>
      </c>
      <c r="D133" s="205" t="s">
        <v>432</v>
      </c>
      <c r="E133" s="523">
        <v>2219287.36</v>
      </c>
      <c r="F133" s="206">
        <f t="shared" si="5"/>
        <v>2219287.36</v>
      </c>
      <c r="G133" s="249"/>
    </row>
    <row r="134" spans="1:7" ht="15" customHeight="1" x14ac:dyDescent="0.25">
      <c r="A134" s="604" t="s">
        <v>463</v>
      </c>
      <c r="B134" s="604"/>
      <c r="C134" s="604"/>
      <c r="D134" s="604"/>
      <c r="E134" s="604"/>
      <c r="F134" s="605"/>
      <c r="G134" s="247"/>
    </row>
    <row r="135" spans="1:7" ht="30.75" customHeight="1" x14ac:dyDescent="0.25">
      <c r="A135" s="200" t="s">
        <v>334</v>
      </c>
      <c r="B135" s="200" t="s">
        <v>335</v>
      </c>
      <c r="C135" s="201" t="s">
        <v>336</v>
      </c>
      <c r="D135" s="200" t="s">
        <v>337</v>
      </c>
      <c r="E135" s="200" t="s">
        <v>338</v>
      </c>
      <c r="F135" s="202" t="s">
        <v>152</v>
      </c>
      <c r="G135" s="248"/>
    </row>
    <row r="136" spans="1:7" ht="15" customHeight="1" x14ac:dyDescent="0.25">
      <c r="A136" s="62" t="s">
        <v>464</v>
      </c>
      <c r="B136" s="204">
        <v>125</v>
      </c>
      <c r="C136" s="204">
        <v>16</v>
      </c>
      <c r="D136" s="205" t="s">
        <v>432</v>
      </c>
      <c r="E136" s="523">
        <v>62238.299999999996</v>
      </c>
      <c r="F136" s="206">
        <f t="shared" si="5"/>
        <v>62238.299999999996</v>
      </c>
      <c r="G136" s="249"/>
    </row>
    <row r="137" spans="1:7" ht="15" customHeight="1" x14ac:dyDescent="0.25">
      <c r="A137" s="62" t="s">
        <v>465</v>
      </c>
      <c r="B137" s="204">
        <v>150</v>
      </c>
      <c r="C137" s="204">
        <v>16</v>
      </c>
      <c r="D137" s="205" t="s">
        <v>432</v>
      </c>
      <c r="E137" s="523">
        <v>114791.02</v>
      </c>
      <c r="F137" s="206">
        <f t="shared" si="5"/>
        <v>114791.02</v>
      </c>
      <c r="G137" s="249"/>
    </row>
    <row r="138" spans="1:7" ht="15" customHeight="1" x14ac:dyDescent="0.25">
      <c r="A138" s="62" t="s">
        <v>466</v>
      </c>
      <c r="B138" s="204">
        <v>200</v>
      </c>
      <c r="C138" s="204">
        <v>16</v>
      </c>
      <c r="D138" s="205" t="s">
        <v>432</v>
      </c>
      <c r="E138" s="523">
        <v>154697.22</v>
      </c>
      <c r="F138" s="206">
        <f t="shared" si="5"/>
        <v>154697.22</v>
      </c>
      <c r="G138" s="249"/>
    </row>
    <row r="139" spans="1:7" ht="15" customHeight="1" x14ac:dyDescent="0.25">
      <c r="A139" s="62" t="s">
        <v>467</v>
      </c>
      <c r="B139" s="204">
        <v>250</v>
      </c>
      <c r="C139" s="204">
        <v>16</v>
      </c>
      <c r="D139" s="205" t="s">
        <v>432</v>
      </c>
      <c r="E139" s="523">
        <v>268565.61499999999</v>
      </c>
      <c r="F139" s="206">
        <f t="shared" si="5"/>
        <v>268565.61499999999</v>
      </c>
      <c r="G139" s="249"/>
    </row>
    <row r="140" spans="1:7" ht="15" customHeight="1" x14ac:dyDescent="0.25">
      <c r="A140" s="62" t="s">
        <v>468</v>
      </c>
      <c r="B140" s="204">
        <v>300</v>
      </c>
      <c r="C140" s="204">
        <v>16</v>
      </c>
      <c r="D140" s="205" t="s">
        <v>432</v>
      </c>
      <c r="E140" s="523">
        <v>488768.6</v>
      </c>
      <c r="F140" s="206">
        <f t="shared" si="5"/>
        <v>488768.6</v>
      </c>
      <c r="G140" s="249"/>
    </row>
    <row r="141" spans="1:7" ht="15" customHeight="1" x14ac:dyDescent="0.25">
      <c r="A141" s="62" t="s">
        <v>469</v>
      </c>
      <c r="B141" s="204">
        <v>350</v>
      </c>
      <c r="C141" s="204">
        <v>16</v>
      </c>
      <c r="D141" s="205" t="s">
        <v>432</v>
      </c>
      <c r="E141" s="523">
        <v>782870.34</v>
      </c>
      <c r="F141" s="206">
        <f t="shared" si="5"/>
        <v>782870.34</v>
      </c>
      <c r="G141" s="249"/>
    </row>
    <row r="142" spans="1:7" ht="15" customHeight="1" x14ac:dyDescent="0.25">
      <c r="A142" s="62" t="s">
        <v>470</v>
      </c>
      <c r="B142" s="204">
        <v>400</v>
      </c>
      <c r="C142" s="204">
        <v>16</v>
      </c>
      <c r="D142" s="205" t="s">
        <v>432</v>
      </c>
      <c r="E142" s="523">
        <v>1219956.9339999999</v>
      </c>
      <c r="F142" s="206">
        <f t="shared" si="5"/>
        <v>1219956.9339999999</v>
      </c>
      <c r="G142" s="249"/>
    </row>
    <row r="143" spans="1:7" ht="15" customHeight="1" x14ac:dyDescent="0.25">
      <c r="A143" s="62" t="s">
        <v>471</v>
      </c>
      <c r="B143" s="204">
        <v>500</v>
      </c>
      <c r="C143" s="204">
        <v>16</v>
      </c>
      <c r="D143" s="205" t="s">
        <v>446</v>
      </c>
      <c r="E143" s="523">
        <v>2432117.58</v>
      </c>
      <c r="F143" s="206">
        <f t="shared" si="5"/>
        <v>2432117.58</v>
      </c>
      <c r="G143" s="249"/>
    </row>
    <row r="144" spans="1:7" ht="15" customHeight="1" x14ac:dyDescent="0.25">
      <c r="A144" s="62" t="s">
        <v>472</v>
      </c>
      <c r="B144" s="204">
        <v>600</v>
      </c>
      <c r="C144" s="204">
        <v>16</v>
      </c>
      <c r="D144" s="205" t="s">
        <v>446</v>
      </c>
      <c r="E144" s="207" t="s">
        <v>387</v>
      </c>
      <c r="F144" s="206" t="str">
        <f>E144</f>
        <v>По запросу</v>
      </c>
      <c r="G144" s="249"/>
    </row>
    <row r="145" spans="1:7" ht="15" customHeight="1" x14ac:dyDescent="0.25">
      <c r="A145" s="62" t="s">
        <v>473</v>
      </c>
      <c r="B145" s="204">
        <v>700</v>
      </c>
      <c r="C145" s="204">
        <v>16</v>
      </c>
      <c r="D145" s="205" t="s">
        <v>446</v>
      </c>
      <c r="E145" s="207" t="s">
        <v>387</v>
      </c>
      <c r="F145" s="206" t="str">
        <f>E145</f>
        <v>По запросу</v>
      </c>
      <c r="G145" s="249"/>
    </row>
    <row r="146" spans="1:7" ht="15" customHeight="1" x14ac:dyDescent="0.25">
      <c r="A146" s="62" t="s">
        <v>474</v>
      </c>
      <c r="B146" s="204">
        <v>125</v>
      </c>
      <c r="C146" s="204">
        <v>25</v>
      </c>
      <c r="D146" s="205" t="s">
        <v>432</v>
      </c>
      <c r="E146" s="523">
        <v>66387.520000000004</v>
      </c>
      <c r="F146" s="206">
        <f t="shared" si="5"/>
        <v>66387.520000000004</v>
      </c>
      <c r="G146" s="249"/>
    </row>
    <row r="147" spans="1:7" ht="15" customHeight="1" x14ac:dyDescent="0.25">
      <c r="A147" s="62" t="s">
        <v>475</v>
      </c>
      <c r="B147" s="204">
        <v>150</v>
      </c>
      <c r="C147" s="204">
        <v>25</v>
      </c>
      <c r="D147" s="205" t="s">
        <v>432</v>
      </c>
      <c r="E147" s="523">
        <v>125006.08</v>
      </c>
      <c r="F147" s="206">
        <f t="shared" si="5"/>
        <v>125006.08</v>
      </c>
      <c r="G147" s="249"/>
    </row>
    <row r="148" spans="1:7" ht="15" customHeight="1" x14ac:dyDescent="0.25">
      <c r="A148" s="62" t="s">
        <v>476</v>
      </c>
      <c r="B148" s="204">
        <v>200</v>
      </c>
      <c r="C148" s="204">
        <v>25</v>
      </c>
      <c r="D148" s="205" t="s">
        <v>432</v>
      </c>
      <c r="E148" s="523">
        <v>166005.4</v>
      </c>
      <c r="F148" s="206">
        <f>E148-E148*$B$3/100</f>
        <v>166005.4</v>
      </c>
      <c r="G148" s="249"/>
    </row>
    <row r="149" spans="1:7" ht="15" customHeight="1" x14ac:dyDescent="0.25">
      <c r="A149" s="62" t="s">
        <v>477</v>
      </c>
      <c r="B149" s="204">
        <v>250</v>
      </c>
      <c r="C149" s="204">
        <v>25</v>
      </c>
      <c r="D149" s="205" t="s">
        <v>432</v>
      </c>
      <c r="E149" s="523">
        <v>287007.13500000001</v>
      </c>
      <c r="F149" s="206">
        <f t="shared" ref="F149:F171" si="6">E149-E149*$B$3/100</f>
        <v>287007.13500000001</v>
      </c>
      <c r="G149" s="249"/>
    </row>
    <row r="150" spans="1:7" ht="15" customHeight="1" x14ac:dyDescent="0.25">
      <c r="A150" s="62" t="s">
        <v>478</v>
      </c>
      <c r="B150" s="204">
        <v>300</v>
      </c>
      <c r="C150" s="204">
        <v>25</v>
      </c>
      <c r="D150" s="205" t="s">
        <v>432</v>
      </c>
      <c r="E150" s="523">
        <v>531697.96</v>
      </c>
      <c r="F150" s="206">
        <f t="shared" si="6"/>
        <v>531697.96</v>
      </c>
      <c r="G150" s="249"/>
    </row>
    <row r="151" spans="1:7" ht="15" customHeight="1" x14ac:dyDescent="0.25">
      <c r="A151" s="62" t="s">
        <v>479</v>
      </c>
      <c r="B151" s="204">
        <v>350</v>
      </c>
      <c r="C151" s="204">
        <v>25</v>
      </c>
      <c r="D151" s="205" t="s">
        <v>432</v>
      </c>
      <c r="E151" s="523">
        <v>806795.76</v>
      </c>
      <c r="F151" s="206">
        <f t="shared" si="6"/>
        <v>806795.76</v>
      </c>
      <c r="G151" s="249"/>
    </row>
    <row r="152" spans="1:7" ht="15" customHeight="1" x14ac:dyDescent="0.25">
      <c r="A152" s="62" t="s">
        <v>480</v>
      </c>
      <c r="B152" s="204">
        <v>400</v>
      </c>
      <c r="C152" s="204">
        <v>25</v>
      </c>
      <c r="D152" s="205" t="s">
        <v>432</v>
      </c>
      <c r="E152" s="523">
        <v>1371718.8339999998</v>
      </c>
      <c r="F152" s="206">
        <f t="shared" si="6"/>
        <v>1371718.8339999998</v>
      </c>
      <c r="G152" s="249"/>
    </row>
    <row r="153" spans="1:7" ht="15" customHeight="1" x14ac:dyDescent="0.25">
      <c r="A153" s="62" t="s">
        <v>481</v>
      </c>
      <c r="B153" s="204">
        <v>500</v>
      </c>
      <c r="C153" s="204">
        <v>25</v>
      </c>
      <c r="D153" s="205" t="s">
        <v>432</v>
      </c>
      <c r="E153" s="523">
        <v>2590789.56</v>
      </c>
      <c r="F153" s="206">
        <f t="shared" si="6"/>
        <v>2590789.56</v>
      </c>
      <c r="G153" s="249"/>
    </row>
    <row r="154" spans="1:7" ht="15" customHeight="1" x14ac:dyDescent="0.25">
      <c r="A154" s="62" t="s">
        <v>482</v>
      </c>
      <c r="B154" s="204">
        <v>600</v>
      </c>
      <c r="C154" s="204">
        <v>25</v>
      </c>
      <c r="D154" s="205" t="s">
        <v>446</v>
      </c>
      <c r="E154" s="207" t="s">
        <v>387</v>
      </c>
      <c r="F154" s="206" t="str">
        <f>E154</f>
        <v>По запросу</v>
      </c>
      <c r="G154" s="249"/>
    </row>
    <row r="155" spans="1:7" ht="15" customHeight="1" x14ac:dyDescent="0.25">
      <c r="A155" s="62" t="s">
        <v>483</v>
      </c>
      <c r="B155" s="204">
        <v>700</v>
      </c>
      <c r="C155" s="204">
        <v>25</v>
      </c>
      <c r="D155" s="205" t="s">
        <v>446</v>
      </c>
      <c r="E155" s="207" t="s">
        <v>387</v>
      </c>
      <c r="F155" s="206" t="str">
        <f>E155</f>
        <v>По запросу</v>
      </c>
      <c r="G155" s="249"/>
    </row>
    <row r="156" spans="1:7" ht="15" customHeight="1" x14ac:dyDescent="0.25">
      <c r="A156" s="604" t="s">
        <v>484</v>
      </c>
      <c r="B156" s="604"/>
      <c r="C156" s="604"/>
      <c r="D156" s="604"/>
      <c r="E156" s="604"/>
      <c r="F156" s="605"/>
      <c r="G156" s="247"/>
    </row>
    <row r="157" spans="1:7" ht="30" x14ac:dyDescent="0.25">
      <c r="A157" s="251" t="s">
        <v>334</v>
      </c>
      <c r="B157" s="251" t="s">
        <v>335</v>
      </c>
      <c r="C157" s="252" t="s">
        <v>336</v>
      </c>
      <c r="D157" s="251" t="s">
        <v>337</v>
      </c>
      <c r="E157" s="200" t="s">
        <v>338</v>
      </c>
      <c r="F157" s="202" t="s">
        <v>152</v>
      </c>
      <c r="G157" s="248"/>
    </row>
    <row r="158" spans="1:7" ht="15" customHeight="1" x14ac:dyDescent="0.25">
      <c r="A158" s="62" t="s">
        <v>485</v>
      </c>
      <c r="B158" s="204">
        <v>10</v>
      </c>
      <c r="C158" s="204">
        <v>40</v>
      </c>
      <c r="D158" s="205" t="s">
        <v>486</v>
      </c>
      <c r="E158" s="523">
        <v>3577.04</v>
      </c>
      <c r="F158" s="206">
        <f t="shared" si="6"/>
        <v>3577.04</v>
      </c>
      <c r="G158" s="249"/>
    </row>
    <row r="159" spans="1:7" ht="15" customHeight="1" x14ac:dyDescent="0.25">
      <c r="A159" s="62" t="s">
        <v>487</v>
      </c>
      <c r="B159" s="204">
        <v>15</v>
      </c>
      <c r="C159" s="204">
        <v>40</v>
      </c>
      <c r="D159" s="205" t="s">
        <v>486</v>
      </c>
      <c r="E159" s="523">
        <v>4083.3399999999997</v>
      </c>
      <c r="F159" s="206">
        <f t="shared" si="6"/>
        <v>4083.3399999999997</v>
      </c>
      <c r="G159" s="249"/>
    </row>
    <row r="160" spans="1:7" ht="15" customHeight="1" x14ac:dyDescent="0.25">
      <c r="A160" s="62" t="s">
        <v>488</v>
      </c>
      <c r="B160" s="204">
        <v>20</v>
      </c>
      <c r="C160" s="204">
        <v>40</v>
      </c>
      <c r="D160" s="205" t="s">
        <v>486</v>
      </c>
      <c r="E160" s="523">
        <v>4100.42</v>
      </c>
      <c r="F160" s="206">
        <f t="shared" si="6"/>
        <v>4100.42</v>
      </c>
      <c r="G160" s="249"/>
    </row>
    <row r="161" spans="1:7" ht="15" customHeight="1" x14ac:dyDescent="0.25">
      <c r="A161" s="62" t="s">
        <v>489</v>
      </c>
      <c r="B161" s="204">
        <v>25</v>
      </c>
      <c r="C161" s="204">
        <v>40</v>
      </c>
      <c r="D161" s="205" t="s">
        <v>486</v>
      </c>
      <c r="E161" s="523">
        <v>4222.42</v>
      </c>
      <c r="F161" s="206">
        <f t="shared" si="6"/>
        <v>4222.42</v>
      </c>
      <c r="G161" s="249"/>
    </row>
    <row r="162" spans="1:7" ht="15" customHeight="1" x14ac:dyDescent="0.25">
      <c r="A162" s="62" t="s">
        <v>490</v>
      </c>
      <c r="B162" s="204">
        <v>32</v>
      </c>
      <c r="C162" s="204">
        <v>40</v>
      </c>
      <c r="D162" s="205" t="s">
        <v>486</v>
      </c>
      <c r="E162" s="523">
        <v>4689.68</v>
      </c>
      <c r="F162" s="206">
        <f t="shared" si="6"/>
        <v>4689.68</v>
      </c>
      <c r="G162" s="249"/>
    </row>
    <row r="163" spans="1:7" ht="15" customHeight="1" x14ac:dyDescent="0.25">
      <c r="A163" s="62" t="s">
        <v>491</v>
      </c>
      <c r="B163" s="204">
        <v>40</v>
      </c>
      <c r="C163" s="204">
        <v>40</v>
      </c>
      <c r="D163" s="205" t="s">
        <v>486</v>
      </c>
      <c r="E163" s="523">
        <v>6800.28</v>
      </c>
      <c r="F163" s="206">
        <f t="shared" si="6"/>
        <v>6800.28</v>
      </c>
      <c r="G163" s="249"/>
    </row>
    <row r="164" spans="1:7" ht="15" customHeight="1" x14ac:dyDescent="0.25">
      <c r="A164" s="62" t="s">
        <v>492</v>
      </c>
      <c r="B164" s="204">
        <v>50</v>
      </c>
      <c r="C164" s="204">
        <v>40</v>
      </c>
      <c r="D164" s="205" t="s">
        <v>486</v>
      </c>
      <c r="E164" s="523">
        <v>8671.76</v>
      </c>
      <c r="F164" s="206">
        <f t="shared" si="6"/>
        <v>8671.76</v>
      </c>
      <c r="G164" s="249"/>
    </row>
    <row r="165" spans="1:7" ht="15" customHeight="1" x14ac:dyDescent="0.25">
      <c r="A165" s="605" t="s">
        <v>493</v>
      </c>
      <c r="B165" s="606"/>
      <c r="C165" s="606"/>
      <c r="D165" s="606"/>
      <c r="E165" s="606"/>
      <c r="F165" s="606"/>
      <c r="G165" s="247"/>
    </row>
    <row r="166" spans="1:7" ht="30" x14ac:dyDescent="0.25">
      <c r="A166" s="251" t="s">
        <v>334</v>
      </c>
      <c r="B166" s="251" t="s">
        <v>335</v>
      </c>
      <c r="C166" s="252" t="s">
        <v>336</v>
      </c>
      <c r="D166" s="251" t="s">
        <v>337</v>
      </c>
      <c r="E166" s="200" t="s">
        <v>338</v>
      </c>
      <c r="F166" s="202" t="s">
        <v>152</v>
      </c>
      <c r="G166" s="248"/>
    </row>
    <row r="167" spans="1:7" ht="15" customHeight="1" x14ac:dyDescent="0.25">
      <c r="A167" s="62" t="s">
        <v>494</v>
      </c>
      <c r="B167" s="204">
        <v>10</v>
      </c>
      <c r="C167" s="204">
        <v>40</v>
      </c>
      <c r="D167" s="205" t="s">
        <v>495</v>
      </c>
      <c r="E167" s="523">
        <v>3564.84</v>
      </c>
      <c r="F167" s="206">
        <f t="shared" si="6"/>
        <v>3564.84</v>
      </c>
      <c r="G167" s="249"/>
    </row>
    <row r="168" spans="1:7" ht="15" customHeight="1" x14ac:dyDescent="0.25">
      <c r="A168" s="62" t="s">
        <v>496</v>
      </c>
      <c r="B168" s="204">
        <v>15</v>
      </c>
      <c r="C168" s="204">
        <v>40</v>
      </c>
      <c r="D168" s="205" t="s">
        <v>495</v>
      </c>
      <c r="E168" s="523">
        <v>3741.74</v>
      </c>
      <c r="F168" s="206">
        <f t="shared" si="6"/>
        <v>3741.74</v>
      </c>
      <c r="G168" s="249"/>
    </row>
    <row r="169" spans="1:7" ht="15" customHeight="1" x14ac:dyDescent="0.25">
      <c r="A169" s="62" t="s">
        <v>497</v>
      </c>
      <c r="B169" s="204">
        <v>20</v>
      </c>
      <c r="C169" s="204">
        <v>40</v>
      </c>
      <c r="D169" s="205" t="s">
        <v>495</v>
      </c>
      <c r="E169" s="523">
        <v>3943.04</v>
      </c>
      <c r="F169" s="206">
        <f t="shared" si="6"/>
        <v>3943.04</v>
      </c>
      <c r="G169" s="249"/>
    </row>
    <row r="170" spans="1:7" ht="15" customHeight="1" x14ac:dyDescent="0.25">
      <c r="A170" s="62" t="s">
        <v>498</v>
      </c>
      <c r="B170" s="204">
        <v>25</v>
      </c>
      <c r="C170" s="204">
        <v>40</v>
      </c>
      <c r="D170" s="205" t="s">
        <v>495</v>
      </c>
      <c r="E170" s="523">
        <v>4272.4399999999996</v>
      </c>
      <c r="F170" s="206">
        <f t="shared" si="6"/>
        <v>4272.4399999999996</v>
      </c>
      <c r="G170" s="249"/>
    </row>
    <row r="171" spans="1:7" ht="15" customHeight="1" x14ac:dyDescent="0.25">
      <c r="A171" s="62" t="s">
        <v>499</v>
      </c>
      <c r="B171" s="204">
        <v>32</v>
      </c>
      <c r="C171" s="204">
        <v>40</v>
      </c>
      <c r="D171" s="205" t="s">
        <v>495</v>
      </c>
      <c r="E171" s="523">
        <v>4873.8999999999996</v>
      </c>
      <c r="F171" s="206">
        <f t="shared" si="6"/>
        <v>4873.8999999999996</v>
      </c>
      <c r="G171" s="249"/>
    </row>
    <row r="172" spans="1:7" ht="15" customHeight="1" x14ac:dyDescent="0.25">
      <c r="A172" s="65" t="s">
        <v>500</v>
      </c>
      <c r="B172" s="204">
        <v>40</v>
      </c>
      <c r="C172" s="204">
        <v>40</v>
      </c>
      <c r="D172" s="205" t="s">
        <v>501</v>
      </c>
      <c r="E172" s="523">
        <v>6363.5199999999995</v>
      </c>
      <c r="F172" s="206">
        <f>E172-E172*$B$3/100</f>
        <v>6363.5199999999995</v>
      </c>
      <c r="G172" s="249"/>
    </row>
    <row r="173" spans="1:7" ht="15" customHeight="1" x14ac:dyDescent="0.25">
      <c r="A173" s="65" t="s">
        <v>502</v>
      </c>
      <c r="B173" s="204">
        <v>50</v>
      </c>
      <c r="C173" s="204">
        <v>40</v>
      </c>
      <c r="D173" s="205" t="s">
        <v>501</v>
      </c>
      <c r="E173" s="523">
        <v>10337.06</v>
      </c>
      <c r="F173" s="206">
        <f t="shared" ref="F173:F191" si="7">E173-E173*$B$3/100</f>
        <v>10337.06</v>
      </c>
      <c r="G173" s="249"/>
    </row>
    <row r="174" spans="1:7" ht="15" customHeight="1" x14ac:dyDescent="0.25">
      <c r="A174" s="605" t="s">
        <v>503</v>
      </c>
      <c r="B174" s="606"/>
      <c r="C174" s="606"/>
      <c r="D174" s="606"/>
      <c r="E174" s="606"/>
      <c r="F174" s="606"/>
      <c r="G174" s="247"/>
    </row>
    <row r="175" spans="1:7" ht="30" x14ac:dyDescent="0.25">
      <c r="A175" s="251" t="s">
        <v>334</v>
      </c>
      <c r="B175" s="251" t="s">
        <v>335</v>
      </c>
      <c r="C175" s="252" t="s">
        <v>336</v>
      </c>
      <c r="D175" s="251" t="s">
        <v>337</v>
      </c>
      <c r="E175" s="200" t="s">
        <v>338</v>
      </c>
      <c r="F175" s="202" t="s">
        <v>152</v>
      </c>
      <c r="G175" s="248"/>
    </row>
    <row r="176" spans="1:7" ht="15" customHeight="1" x14ac:dyDescent="0.25">
      <c r="A176" s="62" t="s">
        <v>504</v>
      </c>
      <c r="B176" s="204">
        <v>15</v>
      </c>
      <c r="C176" s="204">
        <v>40</v>
      </c>
      <c r="D176" s="205" t="s">
        <v>366</v>
      </c>
      <c r="E176" s="523">
        <v>4439.58</v>
      </c>
      <c r="F176" s="206">
        <f t="shared" si="7"/>
        <v>4439.58</v>
      </c>
      <c r="G176" s="249"/>
    </row>
    <row r="177" spans="1:7" ht="15" customHeight="1" x14ac:dyDescent="0.25">
      <c r="A177" s="62" t="s">
        <v>505</v>
      </c>
      <c r="B177" s="204">
        <v>20</v>
      </c>
      <c r="C177" s="204">
        <v>40</v>
      </c>
      <c r="D177" s="205" t="s">
        <v>366</v>
      </c>
      <c r="E177" s="523">
        <v>4639.66</v>
      </c>
      <c r="F177" s="206">
        <f t="shared" si="7"/>
        <v>4639.66</v>
      </c>
      <c r="G177" s="249"/>
    </row>
    <row r="178" spans="1:7" ht="15" customHeight="1" x14ac:dyDescent="0.25">
      <c r="A178" s="62" t="s">
        <v>506</v>
      </c>
      <c r="B178" s="204">
        <v>25</v>
      </c>
      <c r="C178" s="204">
        <v>40</v>
      </c>
      <c r="D178" s="205" t="s">
        <v>366</v>
      </c>
      <c r="E178" s="523">
        <v>5419.24</v>
      </c>
      <c r="F178" s="206">
        <f t="shared" si="7"/>
        <v>5419.24</v>
      </c>
      <c r="G178" s="249"/>
    </row>
    <row r="179" spans="1:7" ht="15" customHeight="1" x14ac:dyDescent="0.25">
      <c r="A179" s="62" t="s">
        <v>507</v>
      </c>
      <c r="B179" s="204">
        <v>32</v>
      </c>
      <c r="C179" s="204">
        <v>40</v>
      </c>
      <c r="D179" s="205" t="s">
        <v>366</v>
      </c>
      <c r="E179" s="523">
        <v>6198.82</v>
      </c>
      <c r="F179" s="206">
        <f t="shared" si="7"/>
        <v>6198.82</v>
      </c>
      <c r="G179" s="249"/>
    </row>
    <row r="180" spans="1:7" ht="15" customHeight="1" x14ac:dyDescent="0.25">
      <c r="A180" s="62" t="s">
        <v>508</v>
      </c>
      <c r="B180" s="204">
        <v>40</v>
      </c>
      <c r="C180" s="204">
        <v>40</v>
      </c>
      <c r="D180" s="205" t="s">
        <v>366</v>
      </c>
      <c r="E180" s="523">
        <v>7101.62</v>
      </c>
      <c r="F180" s="206">
        <f t="shared" si="7"/>
        <v>7101.62</v>
      </c>
      <c r="G180" s="249"/>
    </row>
    <row r="181" spans="1:7" ht="15" customHeight="1" x14ac:dyDescent="0.25">
      <c r="A181" s="62" t="s">
        <v>509</v>
      </c>
      <c r="B181" s="204">
        <v>50</v>
      </c>
      <c r="C181" s="204">
        <v>25</v>
      </c>
      <c r="D181" s="205" t="s">
        <v>366</v>
      </c>
      <c r="E181" s="523">
        <v>10727.46</v>
      </c>
      <c r="F181" s="206">
        <f t="shared" si="7"/>
        <v>10727.46</v>
      </c>
      <c r="G181" s="249"/>
    </row>
    <row r="182" spans="1:7" ht="15" customHeight="1" x14ac:dyDescent="0.25">
      <c r="A182" s="62" t="s">
        <v>510</v>
      </c>
      <c r="B182" s="204">
        <v>65</v>
      </c>
      <c r="C182" s="204">
        <v>25</v>
      </c>
      <c r="D182" s="205" t="s">
        <v>366</v>
      </c>
      <c r="E182" s="523">
        <v>17781.5</v>
      </c>
      <c r="F182" s="206">
        <f t="shared" si="7"/>
        <v>17781.5</v>
      </c>
      <c r="G182" s="249"/>
    </row>
    <row r="183" spans="1:7" ht="15" customHeight="1" x14ac:dyDescent="0.25">
      <c r="A183" s="62" t="s">
        <v>511</v>
      </c>
      <c r="B183" s="204">
        <v>80</v>
      </c>
      <c r="C183" s="204">
        <v>25</v>
      </c>
      <c r="D183" s="205" t="s">
        <v>366</v>
      </c>
      <c r="E183" s="523">
        <v>21491.52</v>
      </c>
      <c r="F183" s="206">
        <f t="shared" si="7"/>
        <v>21491.52</v>
      </c>
      <c r="G183" s="249"/>
    </row>
    <row r="184" spans="1:7" ht="15" customHeight="1" x14ac:dyDescent="0.25">
      <c r="A184" s="605" t="s">
        <v>376</v>
      </c>
      <c r="B184" s="606"/>
      <c r="C184" s="606"/>
      <c r="D184" s="606"/>
      <c r="E184" s="606"/>
      <c r="F184" s="606"/>
      <c r="G184" s="247"/>
    </row>
    <row r="185" spans="1:7" ht="30" x14ac:dyDescent="0.25">
      <c r="A185" s="251" t="s">
        <v>334</v>
      </c>
      <c r="B185" s="251" t="s">
        <v>335</v>
      </c>
      <c r="C185" s="252" t="s">
        <v>336</v>
      </c>
      <c r="D185" s="251" t="s">
        <v>337</v>
      </c>
      <c r="E185" s="200" t="s">
        <v>338</v>
      </c>
      <c r="F185" s="202" t="s">
        <v>152</v>
      </c>
      <c r="G185" s="248"/>
    </row>
    <row r="186" spans="1:7" ht="15" customHeight="1" x14ac:dyDescent="0.25">
      <c r="A186" s="62" t="s">
        <v>512</v>
      </c>
      <c r="B186" s="204">
        <v>100</v>
      </c>
      <c r="C186" s="204">
        <v>25</v>
      </c>
      <c r="D186" s="205" t="s">
        <v>366</v>
      </c>
      <c r="E186" s="523">
        <v>28713.919999999998</v>
      </c>
      <c r="F186" s="206">
        <f t="shared" si="7"/>
        <v>28713.919999999998</v>
      </c>
      <c r="G186" s="249"/>
    </row>
    <row r="187" spans="1:7" ht="15" customHeight="1" x14ac:dyDescent="0.25">
      <c r="A187" s="62" t="s">
        <v>513</v>
      </c>
      <c r="B187" s="204">
        <v>125</v>
      </c>
      <c r="C187" s="204">
        <v>25</v>
      </c>
      <c r="D187" s="205" t="s">
        <v>366</v>
      </c>
      <c r="E187" s="523">
        <v>56975.22</v>
      </c>
      <c r="F187" s="206">
        <f t="shared" si="7"/>
        <v>56975.22</v>
      </c>
      <c r="G187" s="249"/>
    </row>
    <row r="188" spans="1:7" ht="15" customHeight="1" x14ac:dyDescent="0.25">
      <c r="A188" s="62" t="s">
        <v>514</v>
      </c>
      <c r="B188" s="204">
        <v>150</v>
      </c>
      <c r="C188" s="204">
        <v>25</v>
      </c>
      <c r="D188" s="205" t="s">
        <v>366</v>
      </c>
      <c r="E188" s="523">
        <v>76300.02</v>
      </c>
      <c r="F188" s="206">
        <f t="shared" si="7"/>
        <v>76300.02</v>
      </c>
      <c r="G188" s="249"/>
    </row>
    <row r="189" spans="1:7" ht="15" customHeight="1" x14ac:dyDescent="0.25">
      <c r="A189" s="604" t="s">
        <v>379</v>
      </c>
      <c r="B189" s="604"/>
      <c r="C189" s="604"/>
      <c r="D189" s="604"/>
      <c r="E189" s="604"/>
      <c r="F189" s="605"/>
      <c r="G189" s="247"/>
    </row>
    <row r="190" spans="1:7" ht="30" x14ac:dyDescent="0.25">
      <c r="A190" s="251" t="s">
        <v>334</v>
      </c>
      <c r="B190" s="251" t="s">
        <v>335</v>
      </c>
      <c r="C190" s="252" t="s">
        <v>336</v>
      </c>
      <c r="D190" s="251" t="s">
        <v>337</v>
      </c>
      <c r="E190" s="200" t="s">
        <v>338</v>
      </c>
      <c r="F190" s="202" t="s">
        <v>152</v>
      </c>
      <c r="G190" s="248"/>
    </row>
    <row r="191" spans="1:7" ht="15" customHeight="1" x14ac:dyDescent="0.25">
      <c r="A191" s="62" t="s">
        <v>515</v>
      </c>
      <c r="B191" s="204">
        <v>200</v>
      </c>
      <c r="C191" s="204">
        <v>25</v>
      </c>
      <c r="D191" s="205" t="s">
        <v>366</v>
      </c>
      <c r="E191" s="523">
        <v>159430.82</v>
      </c>
      <c r="F191" s="206">
        <f t="shared" si="7"/>
        <v>159430.82</v>
      </c>
      <c r="G191" s="249"/>
    </row>
    <row r="192" spans="1:7" ht="15" customHeight="1" x14ac:dyDescent="0.25">
      <c r="A192" s="62" t="s">
        <v>516</v>
      </c>
      <c r="B192" s="204">
        <v>250</v>
      </c>
      <c r="C192" s="204">
        <v>25</v>
      </c>
      <c r="D192" s="205" t="s">
        <v>366</v>
      </c>
      <c r="E192" s="207" t="s">
        <v>387</v>
      </c>
      <c r="F192" s="206" t="str">
        <f>E192</f>
        <v>По запросу</v>
      </c>
      <c r="G192" s="249"/>
    </row>
    <row r="193" spans="1:7" ht="15" customHeight="1" x14ac:dyDescent="0.25">
      <c r="A193" s="62" t="s">
        <v>517</v>
      </c>
      <c r="B193" s="204">
        <v>300</v>
      </c>
      <c r="C193" s="204">
        <v>25</v>
      </c>
      <c r="D193" s="205" t="s">
        <v>366</v>
      </c>
      <c r="E193" s="207" t="s">
        <v>387</v>
      </c>
      <c r="F193" s="206" t="str">
        <f>E193</f>
        <v>По запросу</v>
      </c>
      <c r="G193" s="249"/>
    </row>
    <row r="194" spans="1:7" ht="15" customHeight="1" x14ac:dyDescent="0.25">
      <c r="A194" s="62" t="s">
        <v>518</v>
      </c>
      <c r="B194" s="204">
        <v>400</v>
      </c>
      <c r="C194" s="204">
        <v>25</v>
      </c>
      <c r="D194" s="205" t="s">
        <v>366</v>
      </c>
      <c r="E194" s="207" t="s">
        <v>387</v>
      </c>
      <c r="F194" s="206" t="str">
        <f t="shared" ref="F194:F201" si="8">E194</f>
        <v>По запросу</v>
      </c>
      <c r="G194" s="249"/>
    </row>
    <row r="195" spans="1:7" ht="15" customHeight="1" x14ac:dyDescent="0.25">
      <c r="A195" s="62" t="s">
        <v>519</v>
      </c>
      <c r="B195" s="204">
        <v>500</v>
      </c>
      <c r="C195" s="204">
        <v>40</v>
      </c>
      <c r="D195" s="205" t="s">
        <v>366</v>
      </c>
      <c r="E195" s="207" t="s">
        <v>387</v>
      </c>
      <c r="F195" s="206" t="str">
        <f t="shared" si="8"/>
        <v>По запросу</v>
      </c>
      <c r="G195" s="249"/>
    </row>
    <row r="196" spans="1:7" ht="15" customHeight="1" x14ac:dyDescent="0.25">
      <c r="A196" s="62" t="s">
        <v>520</v>
      </c>
      <c r="B196" s="204">
        <v>600</v>
      </c>
      <c r="C196" s="204">
        <v>40</v>
      </c>
      <c r="D196" s="205" t="s">
        <v>366</v>
      </c>
      <c r="E196" s="207" t="s">
        <v>387</v>
      </c>
      <c r="F196" s="206" t="str">
        <f t="shared" si="8"/>
        <v>По запросу</v>
      </c>
      <c r="G196" s="249"/>
    </row>
    <row r="197" spans="1:7" ht="15" customHeight="1" x14ac:dyDescent="0.25">
      <c r="A197" s="62" t="s">
        <v>521</v>
      </c>
      <c r="B197" s="204">
        <v>700</v>
      </c>
      <c r="C197" s="204">
        <v>40</v>
      </c>
      <c r="D197" s="205" t="s">
        <v>366</v>
      </c>
      <c r="E197" s="207" t="s">
        <v>387</v>
      </c>
      <c r="F197" s="206" t="str">
        <f t="shared" si="8"/>
        <v>По запросу</v>
      </c>
      <c r="G197" s="249"/>
    </row>
    <row r="198" spans="1:7" ht="15" customHeight="1" x14ac:dyDescent="0.25">
      <c r="A198" s="62" t="s">
        <v>522</v>
      </c>
      <c r="B198" s="204">
        <v>800</v>
      </c>
      <c r="C198" s="204">
        <v>40</v>
      </c>
      <c r="D198" s="205" t="s">
        <v>366</v>
      </c>
      <c r="E198" s="207" t="s">
        <v>387</v>
      </c>
      <c r="F198" s="206" t="str">
        <f t="shared" si="8"/>
        <v>По запросу</v>
      </c>
      <c r="G198" s="249"/>
    </row>
    <row r="199" spans="1:7" ht="15" customHeight="1" x14ac:dyDescent="0.25">
      <c r="A199" s="62" t="s">
        <v>523</v>
      </c>
      <c r="B199" s="204">
        <v>900</v>
      </c>
      <c r="C199" s="204">
        <v>40</v>
      </c>
      <c r="D199" s="205" t="s">
        <v>366</v>
      </c>
      <c r="E199" s="207" t="s">
        <v>387</v>
      </c>
      <c r="F199" s="206" t="str">
        <f t="shared" si="8"/>
        <v>По запросу</v>
      </c>
      <c r="G199" s="249"/>
    </row>
    <row r="200" spans="1:7" ht="15" customHeight="1" x14ac:dyDescent="0.25">
      <c r="A200" s="62" t="s">
        <v>524</v>
      </c>
      <c r="B200" s="204">
        <v>1000</v>
      </c>
      <c r="C200" s="204">
        <v>40</v>
      </c>
      <c r="D200" s="205" t="s">
        <v>366</v>
      </c>
      <c r="E200" s="207" t="s">
        <v>387</v>
      </c>
      <c r="F200" s="206" t="str">
        <f t="shared" si="8"/>
        <v>По запросу</v>
      </c>
      <c r="G200" s="249"/>
    </row>
    <row r="201" spans="1:7" ht="15" customHeight="1" x14ac:dyDescent="0.25">
      <c r="A201" s="64" t="s">
        <v>525</v>
      </c>
      <c r="B201" s="204">
        <v>1200</v>
      </c>
      <c r="C201" s="204">
        <v>40</v>
      </c>
      <c r="D201" s="205" t="s">
        <v>366</v>
      </c>
      <c r="E201" s="207" t="s">
        <v>387</v>
      </c>
      <c r="F201" s="206" t="str">
        <f t="shared" si="8"/>
        <v>По запросу</v>
      </c>
      <c r="G201" s="249"/>
    </row>
    <row r="202" spans="1:7" ht="15.75" customHeight="1" x14ac:dyDescent="0.25">
      <c r="A202" s="605" t="s">
        <v>398</v>
      </c>
      <c r="B202" s="606"/>
      <c r="C202" s="606"/>
      <c r="D202" s="606"/>
      <c r="E202" s="606"/>
      <c r="F202" s="606"/>
      <c r="G202" s="247"/>
    </row>
    <row r="203" spans="1:7" ht="15" customHeight="1" x14ac:dyDescent="0.25">
      <c r="A203" s="208" t="s">
        <v>526</v>
      </c>
      <c r="B203" s="204">
        <v>100</v>
      </c>
      <c r="C203" s="204">
        <v>25</v>
      </c>
      <c r="D203" s="205" t="s">
        <v>366</v>
      </c>
      <c r="E203" s="523">
        <v>54443.72</v>
      </c>
      <c r="F203" s="206">
        <f>E203-E203*$B$3/100</f>
        <v>54443.72</v>
      </c>
      <c r="G203" s="249"/>
    </row>
    <row r="204" spans="1:7" ht="15" customHeight="1" x14ac:dyDescent="0.25">
      <c r="A204" s="62" t="s">
        <v>527</v>
      </c>
      <c r="B204" s="204">
        <v>125</v>
      </c>
      <c r="C204" s="204">
        <v>25</v>
      </c>
      <c r="D204" s="205" t="s">
        <v>366</v>
      </c>
      <c r="E204" s="523">
        <v>105155.45999999999</v>
      </c>
      <c r="F204" s="206">
        <f>E204-E204*$B$3/100</f>
        <v>105155.45999999999</v>
      </c>
      <c r="G204" s="249"/>
    </row>
    <row r="205" spans="1:7" ht="15" customHeight="1" x14ac:dyDescent="0.25">
      <c r="A205" s="62" t="s">
        <v>528</v>
      </c>
      <c r="B205" s="204">
        <v>150</v>
      </c>
      <c r="C205" s="204">
        <v>25</v>
      </c>
      <c r="D205" s="205" t="s">
        <v>366</v>
      </c>
      <c r="E205" s="523">
        <v>124232.59999999999</v>
      </c>
      <c r="F205" s="206">
        <f>E205-E205*$B$3/100</f>
        <v>124232.59999999999</v>
      </c>
      <c r="G205" s="249"/>
    </row>
    <row r="206" spans="1:7" ht="15" customHeight="1" x14ac:dyDescent="0.25">
      <c r="A206" s="62" t="s">
        <v>529</v>
      </c>
      <c r="B206" s="204">
        <v>200</v>
      </c>
      <c r="C206" s="204">
        <v>25</v>
      </c>
      <c r="D206" s="205" t="s">
        <v>366</v>
      </c>
      <c r="E206" s="523">
        <v>198582.755</v>
      </c>
      <c r="F206" s="206">
        <f>E206-E206*$B$3/100</f>
        <v>198582.755</v>
      </c>
      <c r="G206" s="249"/>
    </row>
    <row r="207" spans="1:7" ht="15" customHeight="1" x14ac:dyDescent="0.25">
      <c r="A207" s="62" t="s">
        <v>530</v>
      </c>
      <c r="B207" s="204">
        <v>250</v>
      </c>
      <c r="C207" s="204">
        <v>25</v>
      </c>
      <c r="D207" s="205" t="s">
        <v>366</v>
      </c>
      <c r="E207" s="207" t="s">
        <v>387</v>
      </c>
      <c r="F207" s="206" t="str">
        <f>E207</f>
        <v>По запросу</v>
      </c>
      <c r="G207" s="249"/>
    </row>
    <row r="208" spans="1:7" ht="15" customHeight="1" x14ac:dyDescent="0.25">
      <c r="A208" s="62" t="s">
        <v>531</v>
      </c>
      <c r="B208" s="204">
        <v>300</v>
      </c>
      <c r="C208" s="204">
        <v>25</v>
      </c>
      <c r="D208" s="205" t="s">
        <v>366</v>
      </c>
      <c r="E208" s="207" t="s">
        <v>387</v>
      </c>
      <c r="F208" s="206" t="str">
        <f>E208</f>
        <v>По запросу</v>
      </c>
      <c r="G208" s="249"/>
    </row>
    <row r="209" spans="1:7" ht="15" customHeight="1" x14ac:dyDescent="0.25">
      <c r="A209" s="62" t="s">
        <v>532</v>
      </c>
      <c r="B209" s="204">
        <v>350</v>
      </c>
      <c r="C209" s="204">
        <v>25</v>
      </c>
      <c r="D209" s="205" t="s">
        <v>366</v>
      </c>
      <c r="E209" s="207" t="s">
        <v>387</v>
      </c>
      <c r="F209" s="206" t="str">
        <f t="shared" ref="F209:F217" si="9">E209</f>
        <v>По запросу</v>
      </c>
      <c r="G209" s="249"/>
    </row>
    <row r="210" spans="1:7" ht="15" customHeight="1" x14ac:dyDescent="0.25">
      <c r="A210" s="62" t="s">
        <v>533</v>
      </c>
      <c r="B210" s="204">
        <v>400</v>
      </c>
      <c r="C210" s="204">
        <v>25</v>
      </c>
      <c r="D210" s="205" t="s">
        <v>366</v>
      </c>
      <c r="E210" s="207" t="s">
        <v>387</v>
      </c>
      <c r="F210" s="206" t="str">
        <f t="shared" si="9"/>
        <v>По запросу</v>
      </c>
      <c r="G210" s="249"/>
    </row>
    <row r="211" spans="1:7" ht="15" customHeight="1" x14ac:dyDescent="0.25">
      <c r="A211" s="62" t="s">
        <v>534</v>
      </c>
      <c r="B211" s="204">
        <v>500</v>
      </c>
      <c r="C211" s="204">
        <v>40</v>
      </c>
      <c r="D211" s="205" t="s">
        <v>366</v>
      </c>
      <c r="E211" s="207" t="s">
        <v>387</v>
      </c>
      <c r="F211" s="206" t="str">
        <f t="shared" si="9"/>
        <v>По запросу</v>
      </c>
      <c r="G211" s="249"/>
    </row>
    <row r="212" spans="1:7" ht="15" customHeight="1" x14ac:dyDescent="0.25">
      <c r="A212" s="62" t="s">
        <v>535</v>
      </c>
      <c r="B212" s="204">
        <v>600</v>
      </c>
      <c r="C212" s="204">
        <v>40</v>
      </c>
      <c r="D212" s="205" t="s">
        <v>366</v>
      </c>
      <c r="E212" s="207" t="s">
        <v>387</v>
      </c>
      <c r="F212" s="206" t="str">
        <f t="shared" si="9"/>
        <v>По запросу</v>
      </c>
      <c r="G212" s="249"/>
    </row>
    <row r="213" spans="1:7" ht="15" customHeight="1" x14ac:dyDescent="0.25">
      <c r="A213" s="62" t="s">
        <v>536</v>
      </c>
      <c r="B213" s="204">
        <v>700</v>
      </c>
      <c r="C213" s="204">
        <v>40</v>
      </c>
      <c r="D213" s="205" t="s">
        <v>366</v>
      </c>
      <c r="E213" s="207" t="s">
        <v>387</v>
      </c>
      <c r="F213" s="206" t="str">
        <f t="shared" si="9"/>
        <v>По запросу</v>
      </c>
      <c r="G213" s="249"/>
    </row>
    <row r="214" spans="1:7" ht="15" customHeight="1" x14ac:dyDescent="0.25">
      <c r="A214" s="62" t="s">
        <v>537</v>
      </c>
      <c r="B214" s="204">
        <v>800</v>
      </c>
      <c r="C214" s="204">
        <v>40</v>
      </c>
      <c r="D214" s="205" t="s">
        <v>366</v>
      </c>
      <c r="E214" s="207" t="s">
        <v>387</v>
      </c>
      <c r="F214" s="206" t="str">
        <f t="shared" si="9"/>
        <v>По запросу</v>
      </c>
      <c r="G214" s="249"/>
    </row>
    <row r="215" spans="1:7" ht="15" customHeight="1" x14ac:dyDescent="0.25">
      <c r="A215" s="62" t="s">
        <v>538</v>
      </c>
      <c r="B215" s="204">
        <v>900</v>
      </c>
      <c r="C215" s="204">
        <v>40</v>
      </c>
      <c r="D215" s="205" t="s">
        <v>366</v>
      </c>
      <c r="E215" s="207" t="s">
        <v>387</v>
      </c>
      <c r="F215" s="206" t="str">
        <f t="shared" si="9"/>
        <v>По запросу</v>
      </c>
      <c r="G215" s="249"/>
    </row>
    <row r="216" spans="1:7" ht="15" customHeight="1" x14ac:dyDescent="0.25">
      <c r="A216" s="62" t="s">
        <v>539</v>
      </c>
      <c r="B216" s="204">
        <v>1000</v>
      </c>
      <c r="C216" s="204">
        <v>40</v>
      </c>
      <c r="D216" s="205" t="s">
        <v>366</v>
      </c>
      <c r="E216" s="207" t="s">
        <v>387</v>
      </c>
      <c r="F216" s="206" t="str">
        <f t="shared" si="9"/>
        <v>По запросу</v>
      </c>
      <c r="G216" s="249"/>
    </row>
    <row r="217" spans="1:7" ht="15" customHeight="1" x14ac:dyDescent="0.25">
      <c r="A217" s="62" t="s">
        <v>540</v>
      </c>
      <c r="B217" s="204">
        <v>1200</v>
      </c>
      <c r="C217" s="204">
        <v>40</v>
      </c>
      <c r="D217" s="205" t="s">
        <v>366</v>
      </c>
      <c r="E217" s="207" t="s">
        <v>387</v>
      </c>
      <c r="F217" s="206" t="str">
        <f t="shared" si="9"/>
        <v>По запросу</v>
      </c>
      <c r="G217" s="249"/>
    </row>
    <row r="218" spans="1:7" ht="15" customHeight="1" x14ac:dyDescent="0.25">
      <c r="A218" s="605" t="s">
        <v>541</v>
      </c>
      <c r="B218" s="606"/>
      <c r="C218" s="606"/>
      <c r="D218" s="606"/>
      <c r="E218" s="606"/>
      <c r="F218" s="606"/>
      <c r="G218" s="247"/>
    </row>
    <row r="219" spans="1:7" ht="30" x14ac:dyDescent="0.25">
      <c r="A219" s="251" t="s">
        <v>334</v>
      </c>
      <c r="B219" s="251" t="s">
        <v>335</v>
      </c>
      <c r="C219" s="252" t="s">
        <v>336</v>
      </c>
      <c r="D219" s="251" t="s">
        <v>337</v>
      </c>
      <c r="E219" s="200" t="s">
        <v>338</v>
      </c>
      <c r="F219" s="202" t="s">
        <v>152</v>
      </c>
      <c r="G219" s="248"/>
    </row>
    <row r="220" spans="1:7" ht="15" customHeight="1" x14ac:dyDescent="0.25">
      <c r="A220" s="62" t="s">
        <v>542</v>
      </c>
      <c r="B220" s="204">
        <v>15</v>
      </c>
      <c r="C220" s="204">
        <v>40</v>
      </c>
      <c r="D220" s="205" t="s">
        <v>432</v>
      </c>
      <c r="E220" s="523">
        <v>8020.28</v>
      </c>
      <c r="F220" s="206">
        <f t="shared" ref="F220:F240" si="10">E220-E220*$B$3/100</f>
        <v>8020.28</v>
      </c>
      <c r="G220" s="249"/>
    </row>
    <row r="221" spans="1:7" ht="15" customHeight="1" x14ac:dyDescent="0.25">
      <c r="A221" s="62" t="s">
        <v>543</v>
      </c>
      <c r="B221" s="204">
        <v>20</v>
      </c>
      <c r="C221" s="204">
        <v>40</v>
      </c>
      <c r="D221" s="205" t="s">
        <v>432</v>
      </c>
      <c r="E221" s="523">
        <v>8859.64</v>
      </c>
      <c r="F221" s="206">
        <f t="shared" si="10"/>
        <v>8859.64</v>
      </c>
      <c r="G221" s="249"/>
    </row>
    <row r="222" spans="1:7" ht="15" customHeight="1" x14ac:dyDescent="0.25">
      <c r="A222" s="62" t="s">
        <v>544</v>
      </c>
      <c r="B222" s="204">
        <v>25</v>
      </c>
      <c r="C222" s="204">
        <v>40</v>
      </c>
      <c r="D222" s="205" t="s">
        <v>432</v>
      </c>
      <c r="E222" s="523">
        <v>9440.36</v>
      </c>
      <c r="F222" s="206">
        <f t="shared" si="10"/>
        <v>9440.36</v>
      </c>
      <c r="G222" s="249"/>
    </row>
    <row r="223" spans="1:7" ht="15" customHeight="1" x14ac:dyDescent="0.25">
      <c r="A223" s="62" t="s">
        <v>545</v>
      </c>
      <c r="B223" s="204">
        <v>32</v>
      </c>
      <c r="C223" s="204">
        <v>40</v>
      </c>
      <c r="D223" s="205" t="s">
        <v>432</v>
      </c>
      <c r="E223" s="523">
        <v>9770.98</v>
      </c>
      <c r="F223" s="206">
        <f t="shared" si="10"/>
        <v>9770.98</v>
      </c>
      <c r="G223" s="249"/>
    </row>
    <row r="224" spans="1:7" ht="15" customHeight="1" x14ac:dyDescent="0.25">
      <c r="A224" s="62" t="s">
        <v>546</v>
      </c>
      <c r="B224" s="204">
        <v>40</v>
      </c>
      <c r="C224" s="204">
        <v>40</v>
      </c>
      <c r="D224" s="205" t="s">
        <v>432</v>
      </c>
      <c r="E224" s="523">
        <v>13082.06</v>
      </c>
      <c r="F224" s="206">
        <f t="shared" si="10"/>
        <v>13082.06</v>
      </c>
      <c r="G224" s="249"/>
    </row>
    <row r="225" spans="1:7" ht="15" customHeight="1" x14ac:dyDescent="0.25">
      <c r="A225" s="62" t="s">
        <v>547</v>
      </c>
      <c r="B225" s="204">
        <v>50</v>
      </c>
      <c r="C225" s="204">
        <v>16</v>
      </c>
      <c r="D225" s="205" t="s">
        <v>432</v>
      </c>
      <c r="E225" s="523">
        <v>16267.48</v>
      </c>
      <c r="F225" s="206">
        <f t="shared" si="10"/>
        <v>16267.48</v>
      </c>
      <c r="G225" s="249"/>
    </row>
    <row r="226" spans="1:7" ht="15" customHeight="1" x14ac:dyDescent="0.25">
      <c r="A226" s="62" t="s">
        <v>548</v>
      </c>
      <c r="B226" s="204">
        <v>65</v>
      </c>
      <c r="C226" s="204">
        <v>16</v>
      </c>
      <c r="D226" s="205" t="s">
        <v>432</v>
      </c>
      <c r="E226" s="523">
        <v>22912.82</v>
      </c>
      <c r="F226" s="206">
        <f t="shared" si="10"/>
        <v>22912.82</v>
      </c>
      <c r="G226" s="249"/>
    </row>
    <row r="227" spans="1:7" ht="15" customHeight="1" x14ac:dyDescent="0.25">
      <c r="A227" s="62" t="s">
        <v>549</v>
      </c>
      <c r="B227" s="204">
        <v>80</v>
      </c>
      <c r="C227" s="204">
        <v>16</v>
      </c>
      <c r="D227" s="205" t="s">
        <v>432</v>
      </c>
      <c r="E227" s="523">
        <v>30496.34</v>
      </c>
      <c r="F227" s="206">
        <f t="shared" si="10"/>
        <v>30496.34</v>
      </c>
      <c r="G227" s="249"/>
    </row>
    <row r="228" spans="1:7" ht="15" customHeight="1" x14ac:dyDescent="0.25">
      <c r="A228" s="62" t="s">
        <v>550</v>
      </c>
      <c r="B228" s="204">
        <v>50</v>
      </c>
      <c r="C228" s="204">
        <v>25</v>
      </c>
      <c r="D228" s="205" t="s">
        <v>432</v>
      </c>
      <c r="E228" s="523">
        <v>17112.939999999999</v>
      </c>
      <c r="F228" s="206">
        <f t="shared" si="10"/>
        <v>17112.939999999999</v>
      </c>
      <c r="G228" s="249"/>
    </row>
    <row r="229" spans="1:7" ht="15" customHeight="1" x14ac:dyDescent="0.25">
      <c r="A229" s="62" t="s">
        <v>551</v>
      </c>
      <c r="B229" s="204">
        <v>65</v>
      </c>
      <c r="C229" s="204">
        <v>25</v>
      </c>
      <c r="D229" s="205" t="s">
        <v>432</v>
      </c>
      <c r="E229" s="523">
        <v>23709.48</v>
      </c>
      <c r="F229" s="206">
        <f t="shared" si="10"/>
        <v>23709.48</v>
      </c>
      <c r="G229" s="249"/>
    </row>
    <row r="230" spans="1:7" ht="15" customHeight="1" x14ac:dyDescent="0.25">
      <c r="A230" s="62" t="s">
        <v>552</v>
      </c>
      <c r="B230" s="204">
        <v>80</v>
      </c>
      <c r="C230" s="204">
        <v>25</v>
      </c>
      <c r="D230" s="205" t="s">
        <v>432</v>
      </c>
      <c r="E230" s="523">
        <v>30693.98</v>
      </c>
      <c r="F230" s="206">
        <f t="shared" si="10"/>
        <v>30693.98</v>
      </c>
      <c r="G230" s="249"/>
    </row>
    <row r="231" spans="1:7" ht="15" customHeight="1" x14ac:dyDescent="0.25">
      <c r="A231" s="605" t="s">
        <v>450</v>
      </c>
      <c r="B231" s="606"/>
      <c r="C231" s="606"/>
      <c r="D231" s="606"/>
      <c r="E231" s="606"/>
      <c r="F231" s="606"/>
      <c r="G231" s="247"/>
    </row>
    <row r="232" spans="1:7" ht="30" x14ac:dyDescent="0.25">
      <c r="A232" s="251" t="s">
        <v>334</v>
      </c>
      <c r="B232" s="251" t="s">
        <v>335</v>
      </c>
      <c r="C232" s="252" t="s">
        <v>336</v>
      </c>
      <c r="D232" s="251" t="s">
        <v>337</v>
      </c>
      <c r="E232" s="200" t="s">
        <v>338</v>
      </c>
      <c r="F232" s="202" t="s">
        <v>152</v>
      </c>
      <c r="G232" s="248"/>
    </row>
    <row r="233" spans="1:7" ht="15" customHeight="1" x14ac:dyDescent="0.25">
      <c r="A233" s="62" t="s">
        <v>553</v>
      </c>
      <c r="B233" s="204">
        <v>100</v>
      </c>
      <c r="C233" s="204">
        <v>16</v>
      </c>
      <c r="D233" s="205" t="s">
        <v>432</v>
      </c>
      <c r="E233" s="523">
        <v>41517.82</v>
      </c>
      <c r="F233" s="206">
        <f t="shared" si="10"/>
        <v>41517.82</v>
      </c>
      <c r="G233" s="249"/>
    </row>
    <row r="234" spans="1:7" ht="15" customHeight="1" x14ac:dyDescent="0.25">
      <c r="A234" s="62" t="s">
        <v>554</v>
      </c>
      <c r="B234" s="204">
        <v>125</v>
      </c>
      <c r="C234" s="204">
        <v>16</v>
      </c>
      <c r="D234" s="205" t="s">
        <v>432</v>
      </c>
      <c r="E234" s="523">
        <v>76827.06</v>
      </c>
      <c r="F234" s="206">
        <f t="shared" si="10"/>
        <v>76827.06</v>
      </c>
      <c r="G234" s="249"/>
    </row>
    <row r="235" spans="1:7" ht="15" customHeight="1" x14ac:dyDescent="0.25">
      <c r="A235" s="62" t="s">
        <v>555</v>
      </c>
      <c r="B235" s="204">
        <v>150</v>
      </c>
      <c r="C235" s="204">
        <v>16</v>
      </c>
      <c r="D235" s="205" t="s">
        <v>432</v>
      </c>
      <c r="E235" s="523">
        <v>101948.08</v>
      </c>
      <c r="F235" s="206">
        <f t="shared" si="10"/>
        <v>101948.08</v>
      </c>
      <c r="G235" s="249"/>
    </row>
    <row r="236" spans="1:7" ht="15" customHeight="1" x14ac:dyDescent="0.25">
      <c r="A236" s="62" t="s">
        <v>556</v>
      </c>
      <c r="B236" s="204">
        <v>200</v>
      </c>
      <c r="C236" s="204">
        <v>16</v>
      </c>
      <c r="D236" s="205" t="s">
        <v>432</v>
      </c>
      <c r="E236" s="523">
        <v>178310.32</v>
      </c>
      <c r="F236" s="206">
        <f t="shared" si="10"/>
        <v>178310.32</v>
      </c>
      <c r="G236" s="249"/>
    </row>
    <row r="237" spans="1:7" ht="15" customHeight="1" x14ac:dyDescent="0.25">
      <c r="A237" s="62" t="s">
        <v>557</v>
      </c>
      <c r="B237" s="204">
        <v>100</v>
      </c>
      <c r="C237" s="204">
        <v>25</v>
      </c>
      <c r="D237" s="205" t="s">
        <v>432</v>
      </c>
      <c r="E237" s="523">
        <v>43704.06</v>
      </c>
      <c r="F237" s="206">
        <f t="shared" si="10"/>
        <v>43704.06</v>
      </c>
      <c r="G237" s="249"/>
    </row>
    <row r="238" spans="1:7" ht="15" customHeight="1" x14ac:dyDescent="0.25">
      <c r="A238" s="62" t="s">
        <v>558</v>
      </c>
      <c r="B238" s="204">
        <v>125</v>
      </c>
      <c r="C238" s="204">
        <v>25</v>
      </c>
      <c r="D238" s="205" t="s">
        <v>432</v>
      </c>
      <c r="E238" s="523">
        <v>78267.88</v>
      </c>
      <c r="F238" s="206">
        <f t="shared" si="10"/>
        <v>78267.88</v>
      </c>
      <c r="G238" s="249"/>
    </row>
    <row r="239" spans="1:7" ht="15" customHeight="1" x14ac:dyDescent="0.25">
      <c r="A239" s="62" t="s">
        <v>559</v>
      </c>
      <c r="B239" s="204">
        <v>150</v>
      </c>
      <c r="C239" s="204">
        <v>25</v>
      </c>
      <c r="D239" s="205" t="s">
        <v>432</v>
      </c>
      <c r="E239" s="523">
        <v>113788.18</v>
      </c>
      <c r="F239" s="206">
        <f t="shared" si="10"/>
        <v>113788.18</v>
      </c>
      <c r="G239" s="249"/>
    </row>
    <row r="240" spans="1:7" ht="15" customHeight="1" x14ac:dyDescent="0.25">
      <c r="A240" s="62" t="s">
        <v>560</v>
      </c>
      <c r="B240" s="204">
        <v>200</v>
      </c>
      <c r="C240" s="204">
        <v>25</v>
      </c>
      <c r="D240" s="205" t="s">
        <v>432</v>
      </c>
      <c r="E240" s="523">
        <v>186181.76000000001</v>
      </c>
      <c r="F240" s="206">
        <f t="shared" si="10"/>
        <v>186181.76000000001</v>
      </c>
      <c r="G240" s="249"/>
    </row>
    <row r="241" spans="1:7" ht="15.75" customHeight="1" x14ac:dyDescent="0.25">
      <c r="A241" s="605" t="s">
        <v>561</v>
      </c>
      <c r="B241" s="606"/>
      <c r="C241" s="606"/>
      <c r="D241" s="606"/>
      <c r="E241" s="606"/>
      <c r="F241" s="606"/>
      <c r="G241" s="249"/>
    </row>
    <row r="242" spans="1:7" ht="15" customHeight="1" x14ac:dyDescent="0.25">
      <c r="A242" s="209" t="s">
        <v>562</v>
      </c>
      <c r="B242" s="204">
        <v>100</v>
      </c>
      <c r="C242" s="204">
        <v>16</v>
      </c>
      <c r="D242" s="205" t="s">
        <v>432</v>
      </c>
      <c r="E242" s="523">
        <v>67247.62</v>
      </c>
      <c r="F242" s="206">
        <f t="shared" ref="F242:F249" si="11">E242-E242*$B$3/100</f>
        <v>67247.62</v>
      </c>
      <c r="G242" s="249"/>
    </row>
    <row r="243" spans="1:7" ht="15" customHeight="1" x14ac:dyDescent="0.25">
      <c r="A243" s="208" t="s">
        <v>563</v>
      </c>
      <c r="B243" s="204">
        <v>125</v>
      </c>
      <c r="C243" s="204">
        <v>16</v>
      </c>
      <c r="D243" s="205" t="s">
        <v>432</v>
      </c>
      <c r="E243" s="523">
        <v>124511.98</v>
      </c>
      <c r="F243" s="206">
        <f t="shared" si="11"/>
        <v>124511.98</v>
      </c>
      <c r="G243" s="249"/>
    </row>
    <row r="244" spans="1:7" ht="15" customHeight="1" x14ac:dyDescent="0.25">
      <c r="A244" s="62" t="s">
        <v>564</v>
      </c>
      <c r="B244" s="204">
        <v>150</v>
      </c>
      <c r="C244" s="204">
        <v>16</v>
      </c>
      <c r="D244" s="205" t="s">
        <v>432</v>
      </c>
      <c r="E244" s="523">
        <v>152104.72</v>
      </c>
      <c r="F244" s="206">
        <f t="shared" si="11"/>
        <v>152104.72</v>
      </c>
      <c r="G244" s="249"/>
    </row>
    <row r="245" spans="1:7" ht="15" customHeight="1" x14ac:dyDescent="0.25">
      <c r="A245" s="62" t="s">
        <v>565</v>
      </c>
      <c r="B245" s="204">
        <v>200</v>
      </c>
      <c r="C245" s="204">
        <v>16</v>
      </c>
      <c r="D245" s="205" t="s">
        <v>432</v>
      </c>
      <c r="E245" s="523">
        <v>217462.255</v>
      </c>
      <c r="F245" s="206">
        <f t="shared" si="11"/>
        <v>217462.255</v>
      </c>
      <c r="G245" s="249"/>
    </row>
    <row r="246" spans="1:7" ht="15" customHeight="1" x14ac:dyDescent="0.25">
      <c r="A246" s="62" t="s">
        <v>566</v>
      </c>
      <c r="B246" s="204">
        <v>100</v>
      </c>
      <c r="C246" s="204">
        <v>25</v>
      </c>
      <c r="D246" s="205" t="s">
        <v>432</v>
      </c>
      <c r="E246" s="63">
        <v>47048.4</v>
      </c>
      <c r="F246" s="206">
        <f t="shared" si="11"/>
        <v>47048.4</v>
      </c>
      <c r="G246" s="249"/>
    </row>
    <row r="247" spans="1:7" ht="15" customHeight="1" x14ac:dyDescent="0.25">
      <c r="A247" s="62" t="s">
        <v>567</v>
      </c>
      <c r="B247" s="204">
        <v>125</v>
      </c>
      <c r="C247" s="204">
        <v>25</v>
      </c>
      <c r="D247" s="205" t="s">
        <v>432</v>
      </c>
      <c r="E247" s="63">
        <v>84451.199999999997</v>
      </c>
      <c r="F247" s="206">
        <f t="shared" si="11"/>
        <v>84451.199999999997</v>
      </c>
      <c r="G247" s="249"/>
    </row>
    <row r="248" spans="1:7" ht="15" customHeight="1" x14ac:dyDescent="0.25">
      <c r="A248" s="62" t="s">
        <v>568</v>
      </c>
      <c r="B248" s="204">
        <v>150</v>
      </c>
      <c r="C248" s="204">
        <v>25</v>
      </c>
      <c r="D248" s="205" t="s">
        <v>432</v>
      </c>
      <c r="E248" s="63">
        <v>114284.4</v>
      </c>
      <c r="F248" s="206">
        <f t="shared" si="11"/>
        <v>114284.4</v>
      </c>
      <c r="G248" s="249"/>
    </row>
    <row r="249" spans="1:7" ht="15" customHeight="1" x14ac:dyDescent="0.25">
      <c r="A249" s="64" t="s">
        <v>569</v>
      </c>
      <c r="B249" s="204">
        <v>200</v>
      </c>
      <c r="C249" s="204">
        <v>25</v>
      </c>
      <c r="D249" s="205" t="s">
        <v>432</v>
      </c>
      <c r="E249" s="246">
        <v>189294</v>
      </c>
      <c r="F249" s="206">
        <f t="shared" si="11"/>
        <v>189294</v>
      </c>
      <c r="G249" s="249"/>
    </row>
    <row r="250" spans="1:7" x14ac:dyDescent="0.25">
      <c r="A250" s="607" t="s">
        <v>570</v>
      </c>
      <c r="B250" s="607"/>
      <c r="C250" s="607"/>
      <c r="D250" s="607"/>
      <c r="E250" s="607"/>
      <c r="F250" s="607"/>
      <c r="G250" s="247"/>
    </row>
    <row r="251" spans="1:7" x14ac:dyDescent="0.25">
      <c r="A251" s="608" t="s">
        <v>571</v>
      </c>
      <c r="B251" s="608"/>
      <c r="C251" s="608"/>
      <c r="D251" s="608"/>
      <c r="E251" s="608"/>
      <c r="F251" s="256"/>
      <c r="G251" s="247"/>
    </row>
    <row r="252" spans="1:7" x14ac:dyDescent="0.25">
      <c r="A252" s="609" t="s">
        <v>572</v>
      </c>
      <c r="B252" s="609"/>
      <c r="C252" s="609"/>
      <c r="D252" s="609"/>
      <c r="E252" s="609"/>
      <c r="F252" s="256"/>
      <c r="G252" s="247"/>
    </row>
    <row r="253" spans="1:7" ht="13.5" customHeight="1" x14ac:dyDescent="0.25">
      <c r="A253" s="590" t="s">
        <v>573</v>
      </c>
      <c r="B253" s="590"/>
      <c r="C253" s="590"/>
      <c r="D253" s="590"/>
      <c r="E253" s="590"/>
      <c r="F253" s="58"/>
      <c r="G253" s="247"/>
    </row>
    <row r="254" spans="1:7" x14ac:dyDescent="0.25">
      <c r="A254" s="599" t="s">
        <v>574</v>
      </c>
      <c r="B254" s="599"/>
      <c r="C254" s="599"/>
      <c r="D254" s="599"/>
      <c r="E254" s="599"/>
      <c r="F254" s="58"/>
      <c r="G254" s="247"/>
    </row>
    <row r="255" spans="1:7" x14ac:dyDescent="0.25">
      <c r="A255" s="599" t="s">
        <v>575</v>
      </c>
      <c r="B255" s="599"/>
      <c r="C255" s="599"/>
      <c r="D255" s="599"/>
      <c r="E255" s="599"/>
      <c r="F255" s="58"/>
      <c r="G255" s="247"/>
    </row>
    <row r="256" spans="1:7" x14ac:dyDescent="0.25">
      <c r="A256" s="600" t="s">
        <v>576</v>
      </c>
      <c r="B256" s="600"/>
      <c r="C256" s="600"/>
      <c r="D256" s="600"/>
      <c r="E256" s="600"/>
      <c r="F256" s="58"/>
      <c r="G256" s="247"/>
    </row>
    <row r="257" spans="1:7" ht="30" x14ac:dyDescent="0.25">
      <c r="A257" s="253" t="s">
        <v>577</v>
      </c>
      <c r="B257" s="254" t="s">
        <v>578</v>
      </c>
      <c r="C257" s="254" t="s">
        <v>579</v>
      </c>
      <c r="D257" s="255" t="s">
        <v>580</v>
      </c>
      <c r="E257" s="200" t="s">
        <v>581</v>
      </c>
      <c r="F257" s="202" t="s">
        <v>152</v>
      </c>
      <c r="G257" s="248"/>
    </row>
    <row r="258" spans="1:7" ht="15" customHeight="1" x14ac:dyDescent="0.25">
      <c r="A258" s="596" t="s">
        <v>582</v>
      </c>
      <c r="B258" s="597"/>
      <c r="C258" s="597"/>
      <c r="D258" s="597"/>
      <c r="E258" s="597"/>
      <c r="F258" s="597"/>
      <c r="G258" s="247"/>
    </row>
    <row r="259" spans="1:7" x14ac:dyDescent="0.25">
      <c r="A259" s="203" t="s">
        <v>583</v>
      </c>
      <c r="B259" s="204">
        <v>15</v>
      </c>
      <c r="C259" s="204" t="s">
        <v>486</v>
      </c>
      <c r="D259" s="205">
        <v>1.8</v>
      </c>
      <c r="E259" s="523">
        <v>5823.0599999999995</v>
      </c>
      <c r="F259" s="206">
        <f t="shared" ref="F259:F264" si="12">E259-E259*$B$3/100</f>
        <v>5823.0599999999995</v>
      </c>
      <c r="G259" s="249"/>
    </row>
    <row r="260" spans="1:7" x14ac:dyDescent="0.25">
      <c r="A260" s="203" t="s">
        <v>584</v>
      </c>
      <c r="B260" s="204">
        <v>20</v>
      </c>
      <c r="C260" s="204" t="s">
        <v>486</v>
      </c>
      <c r="D260" s="205">
        <v>4.6500000000000004</v>
      </c>
      <c r="E260" s="523">
        <v>6675.84</v>
      </c>
      <c r="F260" s="206">
        <f t="shared" si="12"/>
        <v>6675.84</v>
      </c>
      <c r="G260" s="249"/>
    </row>
    <row r="261" spans="1:7" x14ac:dyDescent="0.25">
      <c r="A261" s="203" t="s">
        <v>585</v>
      </c>
      <c r="B261" s="204">
        <v>25</v>
      </c>
      <c r="C261" s="204" t="s">
        <v>486</v>
      </c>
      <c r="D261" s="205">
        <v>7.4</v>
      </c>
      <c r="E261" s="523">
        <v>8558.2999999999993</v>
      </c>
      <c r="F261" s="206">
        <f t="shared" si="12"/>
        <v>8558.2999999999993</v>
      </c>
      <c r="G261" s="249"/>
    </row>
    <row r="262" spans="1:7" x14ac:dyDescent="0.25">
      <c r="A262" s="203" t="s">
        <v>586</v>
      </c>
      <c r="B262" s="204">
        <v>32</v>
      </c>
      <c r="C262" s="204" t="s">
        <v>486</v>
      </c>
      <c r="D262" s="205">
        <v>15.5</v>
      </c>
      <c r="E262" s="523">
        <v>12562.34</v>
      </c>
      <c r="F262" s="206">
        <f t="shared" si="12"/>
        <v>12562.34</v>
      </c>
      <c r="G262" s="249"/>
    </row>
    <row r="263" spans="1:7" x14ac:dyDescent="0.25">
      <c r="A263" s="203" t="s">
        <v>587</v>
      </c>
      <c r="B263" s="204">
        <v>40</v>
      </c>
      <c r="C263" s="204" t="s">
        <v>486</v>
      </c>
      <c r="D263" s="205">
        <v>25.7</v>
      </c>
      <c r="E263" s="523">
        <v>13250.42</v>
      </c>
      <c r="F263" s="206">
        <f t="shared" si="12"/>
        <v>13250.42</v>
      </c>
      <c r="G263" s="249"/>
    </row>
    <row r="264" spans="1:7" x14ac:dyDescent="0.25">
      <c r="A264" s="203" t="s">
        <v>588</v>
      </c>
      <c r="B264" s="204">
        <v>50</v>
      </c>
      <c r="C264" s="204" t="s">
        <v>486</v>
      </c>
      <c r="D264" s="205">
        <v>44</v>
      </c>
      <c r="E264" s="523">
        <v>21490.3</v>
      </c>
      <c r="F264" s="206">
        <f t="shared" si="12"/>
        <v>21490.3</v>
      </c>
      <c r="G264" s="249"/>
    </row>
    <row r="265" spans="1:7" x14ac:dyDescent="0.25">
      <c r="A265" s="598" t="s">
        <v>589</v>
      </c>
      <c r="B265" s="598"/>
      <c r="C265" s="598"/>
      <c r="D265" s="598"/>
      <c r="E265" s="598"/>
      <c r="F265" s="256"/>
      <c r="G265" s="247"/>
    </row>
    <row r="266" spans="1:7" ht="32.25" customHeight="1" x14ac:dyDescent="0.25">
      <c r="A266" s="590" t="s">
        <v>590</v>
      </c>
      <c r="B266" s="590"/>
      <c r="C266" s="590"/>
      <c r="D266" s="590"/>
      <c r="E266" s="590"/>
      <c r="F266" s="590"/>
      <c r="G266" s="247"/>
    </row>
    <row r="267" spans="1:7" x14ac:dyDescent="0.25">
      <c r="A267" s="599" t="s">
        <v>574</v>
      </c>
      <c r="B267" s="599"/>
      <c r="C267" s="599"/>
      <c r="D267" s="599"/>
      <c r="E267" s="599"/>
      <c r="F267" s="58"/>
      <c r="G267" s="247"/>
    </row>
    <row r="268" spans="1:7" x14ac:dyDescent="0.25">
      <c r="A268" s="599" t="s">
        <v>591</v>
      </c>
      <c r="B268" s="599"/>
      <c r="C268" s="599"/>
      <c r="D268" s="599"/>
      <c r="E268" s="599"/>
      <c r="F268" s="58"/>
      <c r="G268" s="247"/>
    </row>
    <row r="269" spans="1:7" x14ac:dyDescent="0.25">
      <c r="A269" s="599" t="s">
        <v>592</v>
      </c>
      <c r="B269" s="599"/>
      <c r="C269" s="599"/>
      <c r="D269" s="599"/>
      <c r="E269" s="599"/>
      <c r="F269" s="58"/>
      <c r="G269" s="247"/>
    </row>
    <row r="270" spans="1:7" ht="18.75" customHeight="1" x14ac:dyDescent="0.25">
      <c r="A270" s="600" t="s">
        <v>593</v>
      </c>
      <c r="B270" s="600"/>
      <c r="C270" s="600"/>
      <c r="D270" s="600"/>
      <c r="E270" s="600"/>
      <c r="F270" s="600"/>
      <c r="G270" s="247"/>
    </row>
    <row r="271" spans="1:7" ht="30" x14ac:dyDescent="0.25">
      <c r="A271" s="253" t="s">
        <v>577</v>
      </c>
      <c r="B271" s="254" t="s">
        <v>578</v>
      </c>
      <c r="C271" s="254" t="s">
        <v>579</v>
      </c>
      <c r="D271" s="255" t="s">
        <v>580</v>
      </c>
      <c r="E271" s="200" t="s">
        <v>581</v>
      </c>
      <c r="F271" s="202" t="s">
        <v>152</v>
      </c>
      <c r="G271" s="248"/>
    </row>
    <row r="272" spans="1:7" ht="15" customHeight="1" x14ac:dyDescent="0.25">
      <c r="A272" s="595" t="s">
        <v>582</v>
      </c>
      <c r="B272" s="595"/>
      <c r="C272" s="595"/>
      <c r="D272" s="595"/>
      <c r="E272" s="595"/>
      <c r="F272" s="579"/>
      <c r="G272" s="247"/>
    </row>
    <row r="273" spans="1:7" x14ac:dyDescent="0.25">
      <c r="A273" s="203" t="s">
        <v>594</v>
      </c>
      <c r="B273" s="204">
        <v>15</v>
      </c>
      <c r="C273" s="204" t="s">
        <v>486</v>
      </c>
      <c r="D273" s="205">
        <v>1.71</v>
      </c>
      <c r="E273" s="523">
        <v>8668.1</v>
      </c>
      <c r="F273" s="206">
        <f t="shared" ref="F273:F278" si="13">E273-E273*$B$3/100</f>
        <v>8668.1</v>
      </c>
      <c r="G273" s="249"/>
    </row>
    <row r="274" spans="1:7" x14ac:dyDescent="0.25">
      <c r="A274" s="203" t="s">
        <v>595</v>
      </c>
      <c r="B274" s="204">
        <v>20</v>
      </c>
      <c r="C274" s="204" t="s">
        <v>486</v>
      </c>
      <c r="D274" s="205">
        <v>4.4000000000000004</v>
      </c>
      <c r="E274" s="523">
        <v>9519.66</v>
      </c>
      <c r="F274" s="206">
        <f t="shared" si="13"/>
        <v>9519.66</v>
      </c>
      <c r="G274" s="249"/>
    </row>
    <row r="275" spans="1:7" x14ac:dyDescent="0.25">
      <c r="A275" s="203" t="s">
        <v>596</v>
      </c>
      <c r="B275" s="204">
        <v>25</v>
      </c>
      <c r="C275" s="204" t="s">
        <v>486</v>
      </c>
      <c r="D275" s="205">
        <v>7.46</v>
      </c>
      <c r="E275" s="523">
        <v>12356.16</v>
      </c>
      <c r="F275" s="206">
        <f t="shared" si="13"/>
        <v>12356.16</v>
      </c>
      <c r="G275" s="249"/>
    </row>
    <row r="276" spans="1:7" x14ac:dyDescent="0.25">
      <c r="A276" s="203" t="s">
        <v>597</v>
      </c>
      <c r="B276" s="204">
        <v>32</v>
      </c>
      <c r="C276" s="204" t="s">
        <v>486</v>
      </c>
      <c r="D276" s="205">
        <v>13.48</v>
      </c>
      <c r="E276" s="523">
        <v>16074.72</v>
      </c>
      <c r="F276" s="206">
        <f t="shared" si="13"/>
        <v>16074.72</v>
      </c>
      <c r="G276" s="249"/>
    </row>
    <row r="277" spans="1:7" x14ac:dyDescent="0.25">
      <c r="A277" s="203" t="s">
        <v>598</v>
      </c>
      <c r="B277" s="204">
        <v>40</v>
      </c>
      <c r="C277" s="204" t="s">
        <v>486</v>
      </c>
      <c r="D277" s="205">
        <v>23.68</v>
      </c>
      <c r="E277" s="523">
        <v>18221.919999999998</v>
      </c>
      <c r="F277" s="206">
        <f t="shared" si="13"/>
        <v>18221.919999999998</v>
      </c>
      <c r="G277" s="249"/>
    </row>
    <row r="278" spans="1:7" x14ac:dyDescent="0.25">
      <c r="A278" s="203" t="s">
        <v>599</v>
      </c>
      <c r="B278" s="204">
        <v>50</v>
      </c>
      <c r="C278" s="204" t="s">
        <v>486</v>
      </c>
      <c r="D278" s="205">
        <v>34.520000000000003</v>
      </c>
      <c r="E278" s="523">
        <v>24157.22</v>
      </c>
      <c r="F278" s="206">
        <f t="shared" si="13"/>
        <v>24157.22</v>
      </c>
      <c r="G278" s="249"/>
    </row>
    <row r="279" spans="1:7" x14ac:dyDescent="0.25">
      <c r="A279" s="601" t="s">
        <v>600</v>
      </c>
      <c r="B279" s="601"/>
      <c r="C279" s="601"/>
      <c r="D279" s="601"/>
      <c r="E279" s="601"/>
      <c r="F279" s="58"/>
      <c r="G279" s="247"/>
    </row>
    <row r="280" spans="1:7" x14ac:dyDescent="0.25">
      <c r="A280" s="66" t="s">
        <v>593</v>
      </c>
      <c r="B280" s="175"/>
      <c r="C280" s="175"/>
      <c r="D280" s="175"/>
      <c r="E280" s="67"/>
      <c r="F280" s="67"/>
      <c r="G280" s="247"/>
    </row>
    <row r="281" spans="1:7" ht="30" x14ac:dyDescent="0.25">
      <c r="A281" s="253" t="s">
        <v>577</v>
      </c>
      <c r="B281" s="254" t="s">
        <v>578</v>
      </c>
      <c r="C281" s="254" t="s">
        <v>579</v>
      </c>
      <c r="D281" s="255" t="s">
        <v>580</v>
      </c>
      <c r="E281" s="200" t="s">
        <v>581</v>
      </c>
      <c r="F281" s="202" t="s">
        <v>152</v>
      </c>
      <c r="G281" s="248"/>
    </row>
    <row r="282" spans="1:7" ht="15" customHeight="1" x14ac:dyDescent="0.25">
      <c r="A282" s="602" t="s">
        <v>601</v>
      </c>
      <c r="B282" s="602"/>
      <c r="C282" s="602"/>
      <c r="D282" s="602"/>
      <c r="E282" s="602"/>
      <c r="F282" s="603"/>
      <c r="G282" s="247"/>
    </row>
    <row r="283" spans="1:7" x14ac:dyDescent="0.25">
      <c r="A283" s="210" t="s">
        <v>602</v>
      </c>
      <c r="B283" s="211">
        <v>15</v>
      </c>
      <c r="C283" s="211" t="s">
        <v>603</v>
      </c>
      <c r="D283" s="212">
        <v>1.71</v>
      </c>
      <c r="E283" s="523">
        <v>6352.54</v>
      </c>
      <c r="F283" s="206">
        <f t="shared" ref="F283:F288" si="14">E283-E283*$B$3/100</f>
        <v>6352.54</v>
      </c>
      <c r="G283" s="249"/>
    </row>
    <row r="284" spans="1:7" x14ac:dyDescent="0.25">
      <c r="A284" s="210" t="s">
        <v>604</v>
      </c>
      <c r="B284" s="211">
        <v>20</v>
      </c>
      <c r="C284" s="211" t="s">
        <v>603</v>
      </c>
      <c r="D284" s="212">
        <v>4.4000000000000004</v>
      </c>
      <c r="E284" s="523">
        <v>7531.0599999999995</v>
      </c>
      <c r="F284" s="206">
        <f t="shared" si="14"/>
        <v>7531.0599999999995</v>
      </c>
      <c r="G284" s="249"/>
    </row>
    <row r="285" spans="1:7" x14ac:dyDescent="0.25">
      <c r="A285" s="210" t="s">
        <v>605</v>
      </c>
      <c r="B285" s="211">
        <v>25</v>
      </c>
      <c r="C285" s="211" t="s">
        <v>603</v>
      </c>
      <c r="D285" s="212">
        <v>7.46</v>
      </c>
      <c r="E285" s="523">
        <v>10516.4</v>
      </c>
      <c r="F285" s="206">
        <f t="shared" si="14"/>
        <v>10516.4</v>
      </c>
      <c r="G285" s="249"/>
    </row>
    <row r="286" spans="1:7" x14ac:dyDescent="0.25">
      <c r="A286" s="210" t="s">
        <v>606</v>
      </c>
      <c r="B286" s="211">
        <v>32</v>
      </c>
      <c r="C286" s="211" t="s">
        <v>603</v>
      </c>
      <c r="D286" s="212">
        <v>13.48</v>
      </c>
      <c r="E286" s="523">
        <v>12698.98</v>
      </c>
      <c r="F286" s="206">
        <f t="shared" si="14"/>
        <v>12698.98</v>
      </c>
      <c r="G286" s="249"/>
    </row>
    <row r="287" spans="1:7" x14ac:dyDescent="0.25">
      <c r="A287" s="210" t="s">
        <v>607</v>
      </c>
      <c r="B287" s="211">
        <v>40</v>
      </c>
      <c r="C287" s="211" t="s">
        <v>603</v>
      </c>
      <c r="D287" s="212">
        <v>23.68</v>
      </c>
      <c r="E287" s="523">
        <v>15630.64</v>
      </c>
      <c r="F287" s="206">
        <f t="shared" si="14"/>
        <v>15630.64</v>
      </c>
      <c r="G287" s="249"/>
    </row>
    <row r="288" spans="1:7" x14ac:dyDescent="0.25">
      <c r="A288" s="210" t="s">
        <v>608</v>
      </c>
      <c r="B288" s="211">
        <v>50</v>
      </c>
      <c r="C288" s="211" t="s">
        <v>603</v>
      </c>
      <c r="D288" s="212">
        <v>34.520000000000003</v>
      </c>
      <c r="E288" s="523">
        <v>21597.66</v>
      </c>
      <c r="F288" s="206">
        <f t="shared" si="14"/>
        <v>21597.66</v>
      </c>
      <c r="G288" s="249"/>
    </row>
    <row r="289" spans="1:7" x14ac:dyDescent="0.25">
      <c r="A289" s="591" t="s">
        <v>593</v>
      </c>
      <c r="B289" s="591"/>
      <c r="C289" s="591"/>
      <c r="D289" s="591"/>
      <c r="E289" s="591"/>
      <c r="F289" s="592"/>
      <c r="G289" s="247"/>
    </row>
    <row r="290" spans="1:7" ht="30" x14ac:dyDescent="0.25">
      <c r="A290" s="253" t="s">
        <v>577</v>
      </c>
      <c r="B290" s="254" t="s">
        <v>578</v>
      </c>
      <c r="C290" s="254" t="s">
        <v>579</v>
      </c>
      <c r="D290" s="255" t="s">
        <v>580</v>
      </c>
      <c r="E290" s="200" t="s">
        <v>581</v>
      </c>
      <c r="F290" s="202" t="s">
        <v>152</v>
      </c>
      <c r="G290" s="248"/>
    </row>
    <row r="291" spans="1:7" ht="15" customHeight="1" x14ac:dyDescent="0.25">
      <c r="A291" s="595" t="s">
        <v>609</v>
      </c>
      <c r="B291" s="595"/>
      <c r="C291" s="595"/>
      <c r="D291" s="595"/>
      <c r="E291" s="595"/>
      <c r="F291" s="579"/>
      <c r="G291" s="247"/>
    </row>
    <row r="292" spans="1:7" x14ac:dyDescent="0.25">
      <c r="A292" s="213" t="s">
        <v>610</v>
      </c>
      <c r="B292" s="204">
        <v>15</v>
      </c>
      <c r="C292" s="214" t="s">
        <v>446</v>
      </c>
      <c r="D292" s="205">
        <v>1.71</v>
      </c>
      <c r="E292" s="523">
        <v>11525.34</v>
      </c>
      <c r="F292" s="206">
        <f t="shared" ref="F292:F297" si="15">E292-E292*$B$3/100</f>
        <v>11525.34</v>
      </c>
      <c r="G292" s="249"/>
    </row>
    <row r="293" spans="1:7" x14ac:dyDescent="0.25">
      <c r="A293" s="213" t="s">
        <v>611</v>
      </c>
      <c r="B293" s="204">
        <v>20</v>
      </c>
      <c r="C293" s="214" t="s">
        <v>446</v>
      </c>
      <c r="D293" s="205">
        <v>4.4000000000000004</v>
      </c>
      <c r="E293" s="523">
        <v>12463.52</v>
      </c>
      <c r="F293" s="206">
        <f t="shared" si="15"/>
        <v>12463.52</v>
      </c>
      <c r="G293" s="249"/>
    </row>
    <row r="294" spans="1:7" x14ac:dyDescent="0.25">
      <c r="A294" s="213" t="s">
        <v>612</v>
      </c>
      <c r="B294" s="204">
        <v>25</v>
      </c>
      <c r="C294" s="214" t="s">
        <v>446</v>
      </c>
      <c r="D294" s="205">
        <v>7.46</v>
      </c>
      <c r="E294" s="523">
        <v>15524.5</v>
      </c>
      <c r="F294" s="206">
        <f t="shared" si="15"/>
        <v>15524.5</v>
      </c>
      <c r="G294" s="249"/>
    </row>
    <row r="295" spans="1:7" x14ac:dyDescent="0.25">
      <c r="A295" s="213" t="s">
        <v>613</v>
      </c>
      <c r="B295" s="204">
        <v>32</v>
      </c>
      <c r="C295" s="214" t="s">
        <v>446</v>
      </c>
      <c r="D295" s="205">
        <v>13.48</v>
      </c>
      <c r="E295" s="523">
        <v>27025.439999999999</v>
      </c>
      <c r="F295" s="206">
        <f t="shared" si="15"/>
        <v>27025.439999999999</v>
      </c>
      <c r="G295" s="249"/>
    </row>
    <row r="296" spans="1:7" x14ac:dyDescent="0.25">
      <c r="A296" s="213" t="s">
        <v>614</v>
      </c>
      <c r="B296" s="204">
        <v>40</v>
      </c>
      <c r="C296" s="214" t="s">
        <v>446</v>
      </c>
      <c r="D296" s="205">
        <v>23.68</v>
      </c>
      <c r="E296" s="523">
        <v>28228.36</v>
      </c>
      <c r="F296" s="206">
        <f t="shared" si="15"/>
        <v>28228.36</v>
      </c>
      <c r="G296" s="249"/>
    </row>
    <row r="297" spans="1:7" x14ac:dyDescent="0.25">
      <c r="A297" s="213" t="s">
        <v>615</v>
      </c>
      <c r="B297" s="204">
        <v>50</v>
      </c>
      <c r="C297" s="214" t="s">
        <v>446</v>
      </c>
      <c r="D297" s="205">
        <v>34.520000000000003</v>
      </c>
      <c r="E297" s="523">
        <v>36423.1</v>
      </c>
      <c r="F297" s="206">
        <f t="shared" si="15"/>
        <v>36423.1</v>
      </c>
      <c r="G297" s="249"/>
    </row>
    <row r="298" spans="1:7" x14ac:dyDescent="0.25">
      <c r="A298" s="593" t="s">
        <v>616</v>
      </c>
      <c r="B298" s="593"/>
      <c r="C298" s="593"/>
      <c r="D298" s="593"/>
      <c r="E298" s="593"/>
      <c r="F298" s="256"/>
      <c r="G298" s="247"/>
    </row>
    <row r="299" spans="1:7" ht="27" customHeight="1" x14ac:dyDescent="0.25">
      <c r="A299" s="590" t="s">
        <v>617</v>
      </c>
      <c r="B299" s="590"/>
      <c r="C299" s="590"/>
      <c r="D299" s="590"/>
      <c r="E299" s="590"/>
      <c r="F299" s="590"/>
      <c r="G299" s="247"/>
    </row>
    <row r="300" spans="1:7" ht="15" customHeight="1" x14ac:dyDescent="0.25">
      <c r="A300" s="590" t="s">
        <v>618</v>
      </c>
      <c r="B300" s="590"/>
      <c r="C300" s="590"/>
      <c r="D300" s="590"/>
      <c r="E300" s="590"/>
      <c r="F300" s="58"/>
      <c r="G300" s="247"/>
    </row>
    <row r="301" spans="1:7" ht="15" customHeight="1" x14ac:dyDescent="0.25">
      <c r="A301" s="590" t="s">
        <v>619</v>
      </c>
      <c r="B301" s="590"/>
      <c r="C301" s="590"/>
      <c r="D301" s="590"/>
      <c r="E301" s="590"/>
      <c r="F301" s="58"/>
      <c r="G301" s="247"/>
    </row>
    <row r="302" spans="1:7" ht="15" customHeight="1" x14ac:dyDescent="0.25">
      <c r="A302" s="590" t="s">
        <v>620</v>
      </c>
      <c r="B302" s="590"/>
      <c r="C302" s="590"/>
      <c r="D302" s="590"/>
      <c r="E302" s="590"/>
      <c r="F302" s="58"/>
      <c r="G302" s="247"/>
    </row>
    <row r="303" spans="1:7" x14ac:dyDescent="0.25">
      <c r="A303" s="590" t="s">
        <v>592</v>
      </c>
      <c r="B303" s="590"/>
      <c r="C303" s="590"/>
      <c r="D303" s="590"/>
      <c r="E303" s="590"/>
      <c r="F303" s="58"/>
      <c r="G303" s="247"/>
    </row>
    <row r="304" spans="1:7" x14ac:dyDescent="0.25">
      <c r="A304" s="594" t="s">
        <v>621</v>
      </c>
      <c r="B304" s="594"/>
      <c r="C304" s="594"/>
      <c r="D304" s="594"/>
      <c r="E304" s="594"/>
      <c r="F304" s="58"/>
      <c r="G304" s="247"/>
    </row>
    <row r="305" spans="1:7" ht="30" x14ac:dyDescent="0.25">
      <c r="A305" s="253" t="s">
        <v>577</v>
      </c>
      <c r="B305" s="254" t="s">
        <v>578</v>
      </c>
      <c r="C305" s="254" t="s">
        <v>579</v>
      </c>
      <c r="D305" s="255" t="s">
        <v>580</v>
      </c>
      <c r="E305" s="200" t="s">
        <v>581</v>
      </c>
      <c r="F305" s="202" t="s">
        <v>152</v>
      </c>
      <c r="G305" s="248"/>
    </row>
    <row r="306" spans="1:7" ht="15" customHeight="1" x14ac:dyDescent="0.25">
      <c r="A306" s="577" t="s">
        <v>582</v>
      </c>
      <c r="B306" s="577"/>
      <c r="C306" s="577"/>
      <c r="D306" s="577"/>
      <c r="E306" s="577"/>
      <c r="F306" s="578"/>
      <c r="G306" s="247"/>
    </row>
    <row r="307" spans="1:7" x14ac:dyDescent="0.25">
      <c r="A307" s="215" t="s">
        <v>622</v>
      </c>
      <c r="B307" s="216" t="s">
        <v>623</v>
      </c>
      <c r="C307" s="216" t="s">
        <v>486</v>
      </c>
      <c r="D307" s="217">
        <v>1.62</v>
      </c>
      <c r="E307" s="523">
        <v>5211.84</v>
      </c>
      <c r="F307" s="206">
        <f t="shared" ref="F307:F314" si="16">E307-E307*$B$3/100</f>
        <v>5211.84</v>
      </c>
      <c r="G307" s="249"/>
    </row>
    <row r="308" spans="1:7" x14ac:dyDescent="0.25">
      <c r="A308" s="215" t="s">
        <v>624</v>
      </c>
      <c r="B308" s="216" t="s">
        <v>625</v>
      </c>
      <c r="C308" s="216" t="s">
        <v>486</v>
      </c>
      <c r="D308" s="217">
        <v>2.11</v>
      </c>
      <c r="E308" s="523">
        <v>5114.24</v>
      </c>
      <c r="F308" s="206">
        <f t="shared" si="16"/>
        <v>5114.24</v>
      </c>
      <c r="G308" s="249"/>
    </row>
    <row r="309" spans="1:7" x14ac:dyDescent="0.25">
      <c r="A309" s="215" t="s">
        <v>626</v>
      </c>
      <c r="B309" s="216" t="s">
        <v>627</v>
      </c>
      <c r="C309" s="216" t="s">
        <v>486</v>
      </c>
      <c r="D309" s="217">
        <v>4.26</v>
      </c>
      <c r="E309" s="523">
        <v>5792.5599999999995</v>
      </c>
      <c r="F309" s="206">
        <f t="shared" si="16"/>
        <v>5792.5599999999995</v>
      </c>
      <c r="G309" s="249"/>
    </row>
    <row r="310" spans="1:7" x14ac:dyDescent="0.25">
      <c r="A310" s="215" t="s">
        <v>628</v>
      </c>
      <c r="B310" s="216" t="s">
        <v>629</v>
      </c>
      <c r="C310" s="216" t="s">
        <v>486</v>
      </c>
      <c r="D310" s="217">
        <v>4.8099999999999996</v>
      </c>
      <c r="E310" s="523">
        <v>5824.28</v>
      </c>
      <c r="F310" s="206">
        <f t="shared" si="16"/>
        <v>5824.28</v>
      </c>
      <c r="G310" s="249"/>
    </row>
    <row r="311" spans="1:7" x14ac:dyDescent="0.25">
      <c r="A311" s="215" t="s">
        <v>630</v>
      </c>
      <c r="B311" s="216" t="s">
        <v>631</v>
      </c>
      <c r="C311" s="216" t="s">
        <v>486</v>
      </c>
      <c r="D311" s="217">
        <v>9.94</v>
      </c>
      <c r="E311" s="523">
        <v>6822.24</v>
      </c>
      <c r="F311" s="206">
        <f t="shared" si="16"/>
        <v>6822.24</v>
      </c>
      <c r="G311" s="249"/>
    </row>
    <row r="312" spans="1:7" x14ac:dyDescent="0.25">
      <c r="A312" s="215" t="s">
        <v>632</v>
      </c>
      <c r="B312" s="216" t="s">
        <v>633</v>
      </c>
      <c r="C312" s="216" t="s">
        <v>486</v>
      </c>
      <c r="D312" s="217">
        <v>13.3</v>
      </c>
      <c r="E312" s="523">
        <v>11439.94</v>
      </c>
      <c r="F312" s="206">
        <f t="shared" si="16"/>
        <v>11439.94</v>
      </c>
      <c r="G312" s="249"/>
    </row>
    <row r="313" spans="1:7" x14ac:dyDescent="0.25">
      <c r="A313" s="215" t="s">
        <v>634</v>
      </c>
      <c r="B313" s="216" t="s">
        <v>635</v>
      </c>
      <c r="C313" s="216" t="s">
        <v>486</v>
      </c>
      <c r="D313" s="217">
        <v>23.3</v>
      </c>
      <c r="E313" s="523">
        <v>13215.039999999999</v>
      </c>
      <c r="F313" s="206">
        <f t="shared" si="16"/>
        <v>13215.039999999999</v>
      </c>
      <c r="G313" s="249"/>
    </row>
    <row r="314" spans="1:7" x14ac:dyDescent="0.25">
      <c r="A314" s="215" t="s">
        <v>636</v>
      </c>
      <c r="B314" s="216" t="s">
        <v>637</v>
      </c>
      <c r="C314" s="216" t="s">
        <v>486</v>
      </c>
      <c r="D314" s="217">
        <v>35.299999999999997</v>
      </c>
      <c r="E314" s="523">
        <v>18899.02</v>
      </c>
      <c r="F314" s="206">
        <f t="shared" si="16"/>
        <v>18899.02</v>
      </c>
      <c r="G314" s="249"/>
    </row>
    <row r="315" spans="1:7" ht="30" x14ac:dyDescent="0.25">
      <c r="A315" s="253" t="s">
        <v>577</v>
      </c>
      <c r="B315" s="254" t="s">
        <v>578</v>
      </c>
      <c r="C315" s="254" t="s">
        <v>579</v>
      </c>
      <c r="D315" s="255" t="s">
        <v>580</v>
      </c>
      <c r="E315" s="200" t="s">
        <v>581</v>
      </c>
      <c r="F315" s="202" t="s">
        <v>152</v>
      </c>
      <c r="G315" s="248"/>
    </row>
    <row r="316" spans="1:7" ht="15" customHeight="1" x14ac:dyDescent="0.25">
      <c r="A316" s="577" t="s">
        <v>638</v>
      </c>
      <c r="B316" s="577"/>
      <c r="C316" s="577"/>
      <c r="D316" s="577"/>
      <c r="E316" s="577"/>
      <c r="F316" s="578"/>
      <c r="G316" s="247"/>
    </row>
    <row r="317" spans="1:7" x14ac:dyDescent="0.25">
      <c r="A317" s="218" t="s">
        <v>639</v>
      </c>
      <c r="B317" s="219">
        <v>65</v>
      </c>
      <c r="C317" s="216" t="s">
        <v>366</v>
      </c>
      <c r="D317" s="217">
        <v>49.11</v>
      </c>
      <c r="E317" s="523">
        <v>24897.759999999998</v>
      </c>
      <c r="F317" s="206">
        <f t="shared" ref="F317:F322" si="17">E317-E317*$B$3/100</f>
        <v>24897.759999999998</v>
      </c>
      <c r="G317" s="249"/>
    </row>
    <row r="318" spans="1:7" x14ac:dyDescent="0.25">
      <c r="A318" s="215" t="s">
        <v>640</v>
      </c>
      <c r="B318" s="219">
        <v>80</v>
      </c>
      <c r="C318" s="216" t="s">
        <v>366</v>
      </c>
      <c r="D318" s="217">
        <v>70.94</v>
      </c>
      <c r="E318" s="523">
        <v>35663.040000000001</v>
      </c>
      <c r="F318" s="206">
        <f t="shared" si="17"/>
        <v>35663.040000000001</v>
      </c>
      <c r="G318" s="249"/>
    </row>
    <row r="319" spans="1:7" x14ac:dyDescent="0.25">
      <c r="A319" s="215" t="s">
        <v>641</v>
      </c>
      <c r="B319" s="219">
        <v>100</v>
      </c>
      <c r="C319" s="216" t="s">
        <v>366</v>
      </c>
      <c r="D319" s="217">
        <v>116.22</v>
      </c>
      <c r="E319" s="523">
        <v>46568.619999999995</v>
      </c>
      <c r="F319" s="206">
        <f t="shared" si="17"/>
        <v>46568.619999999995</v>
      </c>
      <c r="G319" s="249"/>
    </row>
    <row r="320" spans="1:7" x14ac:dyDescent="0.25">
      <c r="A320" s="215" t="s">
        <v>642</v>
      </c>
      <c r="B320" s="219">
        <v>125</v>
      </c>
      <c r="C320" s="216" t="s">
        <v>366</v>
      </c>
      <c r="D320" s="217">
        <v>116.22</v>
      </c>
      <c r="E320" s="523">
        <v>53178.58</v>
      </c>
      <c r="F320" s="206">
        <f t="shared" si="17"/>
        <v>53178.58</v>
      </c>
      <c r="G320" s="249"/>
    </row>
    <row r="321" spans="1:7" x14ac:dyDescent="0.25">
      <c r="A321" s="215" t="s">
        <v>643</v>
      </c>
      <c r="B321" s="219">
        <v>150</v>
      </c>
      <c r="C321" s="216" t="s">
        <v>366</v>
      </c>
      <c r="D321" s="217">
        <v>317</v>
      </c>
      <c r="E321" s="523">
        <v>123082.14</v>
      </c>
      <c r="F321" s="206">
        <f t="shared" si="17"/>
        <v>123082.14</v>
      </c>
      <c r="G321" s="249"/>
    </row>
    <row r="322" spans="1:7" x14ac:dyDescent="0.25">
      <c r="A322" s="215" t="s">
        <v>644</v>
      </c>
      <c r="B322" s="219">
        <v>200</v>
      </c>
      <c r="C322" s="216" t="s">
        <v>366</v>
      </c>
      <c r="D322" s="217">
        <v>422</v>
      </c>
      <c r="E322" s="523">
        <v>212964.41999999998</v>
      </c>
      <c r="F322" s="206">
        <f t="shared" si="17"/>
        <v>212964.41999999998</v>
      </c>
      <c r="G322" s="249"/>
    </row>
    <row r="323" spans="1:7" ht="30" x14ac:dyDescent="0.25">
      <c r="A323" s="253" t="s">
        <v>577</v>
      </c>
      <c r="B323" s="254" t="s">
        <v>578</v>
      </c>
      <c r="C323" s="254" t="s">
        <v>579</v>
      </c>
      <c r="D323" s="255" t="s">
        <v>580</v>
      </c>
      <c r="E323" s="200" t="s">
        <v>581</v>
      </c>
      <c r="F323" s="202" t="s">
        <v>152</v>
      </c>
      <c r="G323" s="248"/>
    </row>
    <row r="324" spans="1:7" ht="15" customHeight="1" x14ac:dyDescent="0.25">
      <c r="A324" s="577" t="s">
        <v>609</v>
      </c>
      <c r="B324" s="577"/>
      <c r="C324" s="577"/>
      <c r="D324" s="577"/>
      <c r="E324" s="577"/>
      <c r="F324" s="578"/>
      <c r="G324" s="247"/>
    </row>
    <row r="325" spans="1:7" x14ac:dyDescent="0.25">
      <c r="A325" s="215" t="s">
        <v>645</v>
      </c>
      <c r="B325" s="216" t="s">
        <v>623</v>
      </c>
      <c r="C325" s="216" t="s">
        <v>432</v>
      </c>
      <c r="D325" s="217">
        <v>1.62</v>
      </c>
      <c r="E325" s="523">
        <v>10773.82</v>
      </c>
      <c r="F325" s="206">
        <f t="shared" ref="F325:F332" si="18">E325-E325*$B$3/100</f>
        <v>10773.82</v>
      </c>
      <c r="G325" s="249"/>
    </row>
    <row r="326" spans="1:7" x14ac:dyDescent="0.25">
      <c r="A326" s="215" t="s">
        <v>646</v>
      </c>
      <c r="B326" s="216" t="s">
        <v>625</v>
      </c>
      <c r="C326" s="216" t="s">
        <v>432</v>
      </c>
      <c r="D326" s="217">
        <v>2.11</v>
      </c>
      <c r="E326" s="523">
        <v>10773.82</v>
      </c>
      <c r="F326" s="206">
        <f t="shared" si="18"/>
        <v>10773.82</v>
      </c>
      <c r="G326" s="249"/>
    </row>
    <row r="327" spans="1:7" x14ac:dyDescent="0.25">
      <c r="A327" s="215" t="s">
        <v>647</v>
      </c>
      <c r="B327" s="216" t="s">
        <v>627</v>
      </c>
      <c r="C327" s="216" t="s">
        <v>432</v>
      </c>
      <c r="D327" s="217">
        <v>4.26</v>
      </c>
      <c r="E327" s="523">
        <v>12160.96</v>
      </c>
      <c r="F327" s="206">
        <f t="shared" si="18"/>
        <v>12160.96</v>
      </c>
      <c r="G327" s="249"/>
    </row>
    <row r="328" spans="1:7" x14ac:dyDescent="0.25">
      <c r="A328" s="215" t="s">
        <v>648</v>
      </c>
      <c r="B328" s="216" t="s">
        <v>629</v>
      </c>
      <c r="C328" s="216" t="s">
        <v>432</v>
      </c>
      <c r="D328" s="217">
        <v>4.8099999999999996</v>
      </c>
      <c r="E328" s="523">
        <v>12160.96</v>
      </c>
      <c r="F328" s="206">
        <f t="shared" si="18"/>
        <v>12160.96</v>
      </c>
      <c r="G328" s="249"/>
    </row>
    <row r="329" spans="1:7" x14ac:dyDescent="0.25">
      <c r="A329" s="215" t="s">
        <v>649</v>
      </c>
      <c r="B329" s="216" t="s">
        <v>631</v>
      </c>
      <c r="C329" s="216" t="s">
        <v>432</v>
      </c>
      <c r="D329" s="217">
        <v>9.94</v>
      </c>
      <c r="E329" s="523">
        <v>14154.44</v>
      </c>
      <c r="F329" s="206">
        <f t="shared" si="18"/>
        <v>14154.44</v>
      </c>
      <c r="G329" s="249"/>
    </row>
    <row r="330" spans="1:7" x14ac:dyDescent="0.25">
      <c r="A330" s="215" t="s">
        <v>650</v>
      </c>
      <c r="B330" s="216" t="s">
        <v>633</v>
      </c>
      <c r="C330" s="216" t="s">
        <v>432</v>
      </c>
      <c r="D330" s="217">
        <v>13.3</v>
      </c>
      <c r="E330" s="523">
        <v>20993.759999999998</v>
      </c>
      <c r="F330" s="206">
        <f t="shared" si="18"/>
        <v>20993.759999999998</v>
      </c>
      <c r="G330" s="249"/>
    </row>
    <row r="331" spans="1:7" x14ac:dyDescent="0.25">
      <c r="A331" s="215" t="s">
        <v>651</v>
      </c>
      <c r="B331" s="216" t="s">
        <v>635</v>
      </c>
      <c r="C331" s="216" t="s">
        <v>432</v>
      </c>
      <c r="D331" s="217">
        <v>23.3</v>
      </c>
      <c r="E331" s="523">
        <v>23433.759999999998</v>
      </c>
      <c r="F331" s="206">
        <f t="shared" si="18"/>
        <v>23433.759999999998</v>
      </c>
      <c r="G331" s="249"/>
    </row>
    <row r="332" spans="1:7" x14ac:dyDescent="0.25">
      <c r="A332" s="215" t="s">
        <v>652</v>
      </c>
      <c r="B332" s="216" t="s">
        <v>637</v>
      </c>
      <c r="C332" s="216" t="s">
        <v>432</v>
      </c>
      <c r="D332" s="217">
        <v>35.299999999999997</v>
      </c>
      <c r="E332" s="523">
        <v>29427.62</v>
      </c>
      <c r="F332" s="206">
        <f t="shared" si="18"/>
        <v>29427.62</v>
      </c>
      <c r="G332" s="249"/>
    </row>
    <row r="333" spans="1:7" ht="30" x14ac:dyDescent="0.25">
      <c r="A333" s="253" t="s">
        <v>577</v>
      </c>
      <c r="B333" s="254" t="s">
        <v>578</v>
      </c>
      <c r="C333" s="254" t="s">
        <v>579</v>
      </c>
      <c r="D333" s="255" t="s">
        <v>580</v>
      </c>
      <c r="E333" s="200" t="s">
        <v>581</v>
      </c>
      <c r="F333" s="202" t="s">
        <v>152</v>
      </c>
      <c r="G333" s="248"/>
    </row>
    <row r="334" spans="1:7" ht="15" customHeight="1" x14ac:dyDescent="0.25">
      <c r="A334" s="577" t="s">
        <v>653</v>
      </c>
      <c r="B334" s="577"/>
      <c r="C334" s="577"/>
      <c r="D334" s="577"/>
      <c r="E334" s="577"/>
      <c r="F334" s="578"/>
      <c r="G334" s="247"/>
    </row>
    <row r="335" spans="1:7" x14ac:dyDescent="0.25">
      <c r="A335" s="215" t="s">
        <v>654</v>
      </c>
      <c r="B335" s="219">
        <v>65</v>
      </c>
      <c r="C335" s="216" t="s">
        <v>432</v>
      </c>
      <c r="D335" s="217">
        <v>49.11</v>
      </c>
      <c r="E335" s="523">
        <v>36475.56</v>
      </c>
      <c r="F335" s="206">
        <f t="shared" ref="F335:F340" si="19">E335-E335*$B$3/100</f>
        <v>36475.56</v>
      </c>
      <c r="G335" s="249"/>
    </row>
    <row r="336" spans="1:7" x14ac:dyDescent="0.25">
      <c r="A336" s="215" t="s">
        <v>655</v>
      </c>
      <c r="B336" s="219">
        <v>80</v>
      </c>
      <c r="C336" s="216" t="s">
        <v>432</v>
      </c>
      <c r="D336" s="217">
        <v>70.94</v>
      </c>
      <c r="E336" s="523">
        <v>39986.720000000001</v>
      </c>
      <c r="F336" s="206">
        <f t="shared" si="19"/>
        <v>39986.720000000001</v>
      </c>
      <c r="G336" s="249"/>
    </row>
    <row r="337" spans="1:7" x14ac:dyDescent="0.25">
      <c r="A337" s="215" t="s">
        <v>656</v>
      </c>
      <c r="B337" s="219">
        <v>100</v>
      </c>
      <c r="C337" s="216" t="s">
        <v>432</v>
      </c>
      <c r="D337" s="217">
        <v>116.22</v>
      </c>
      <c r="E337" s="523">
        <v>53222.5</v>
      </c>
      <c r="F337" s="206">
        <f t="shared" si="19"/>
        <v>53222.5</v>
      </c>
      <c r="G337" s="249"/>
    </row>
    <row r="338" spans="1:7" x14ac:dyDescent="0.25">
      <c r="A338" s="215" t="s">
        <v>657</v>
      </c>
      <c r="B338" s="219">
        <v>125</v>
      </c>
      <c r="C338" s="216" t="s">
        <v>432</v>
      </c>
      <c r="D338" s="217">
        <v>116.22</v>
      </c>
      <c r="E338" s="523">
        <v>64468.46</v>
      </c>
      <c r="F338" s="206">
        <f t="shared" si="19"/>
        <v>64468.46</v>
      </c>
      <c r="G338" s="249"/>
    </row>
    <row r="339" spans="1:7" x14ac:dyDescent="0.25">
      <c r="A339" s="215" t="s">
        <v>658</v>
      </c>
      <c r="B339" s="219">
        <v>150</v>
      </c>
      <c r="C339" s="216" t="s">
        <v>432</v>
      </c>
      <c r="D339" s="217">
        <v>317</v>
      </c>
      <c r="E339" s="523">
        <v>135122.32</v>
      </c>
      <c r="F339" s="206">
        <f t="shared" si="19"/>
        <v>135122.32</v>
      </c>
      <c r="G339" s="249"/>
    </row>
    <row r="340" spans="1:7" x14ac:dyDescent="0.25">
      <c r="A340" s="215" t="s">
        <v>659</v>
      </c>
      <c r="B340" s="219">
        <v>200</v>
      </c>
      <c r="C340" s="216" t="s">
        <v>432</v>
      </c>
      <c r="D340" s="217">
        <v>422</v>
      </c>
      <c r="E340" s="523">
        <v>250325.69999999998</v>
      </c>
      <c r="F340" s="206">
        <f t="shared" si="19"/>
        <v>250325.69999999998</v>
      </c>
      <c r="G340" s="249"/>
    </row>
    <row r="341" spans="1:7" x14ac:dyDescent="0.25">
      <c r="A341" s="593" t="s">
        <v>660</v>
      </c>
      <c r="B341" s="593"/>
      <c r="C341" s="593"/>
      <c r="D341" s="593"/>
      <c r="E341" s="593"/>
      <c r="F341" s="256"/>
      <c r="G341" s="247"/>
    </row>
    <row r="342" spans="1:7" ht="29.25" customHeight="1" x14ac:dyDescent="0.25">
      <c r="A342" s="590" t="s">
        <v>661</v>
      </c>
      <c r="B342" s="590"/>
      <c r="C342" s="590"/>
      <c r="D342" s="590"/>
      <c r="E342" s="590"/>
      <c r="F342" s="590"/>
      <c r="G342" s="247"/>
    </row>
    <row r="343" spans="1:7" ht="15" customHeight="1" x14ac:dyDescent="0.25">
      <c r="A343" s="590" t="s">
        <v>662</v>
      </c>
      <c r="B343" s="590"/>
      <c r="C343" s="590"/>
      <c r="D343" s="590"/>
      <c r="E343" s="590"/>
      <c r="F343" s="58"/>
      <c r="G343" s="247"/>
    </row>
    <row r="344" spans="1:7" ht="15" customHeight="1" x14ac:dyDescent="0.25">
      <c r="A344" s="590" t="s">
        <v>663</v>
      </c>
      <c r="B344" s="590"/>
      <c r="C344" s="590"/>
      <c r="D344" s="590"/>
      <c r="E344" s="590"/>
      <c r="F344" s="58"/>
      <c r="G344" s="247"/>
    </row>
    <row r="345" spans="1:7" ht="15" customHeight="1" x14ac:dyDescent="0.25">
      <c r="A345" s="590" t="s">
        <v>664</v>
      </c>
      <c r="B345" s="590"/>
      <c r="C345" s="590"/>
      <c r="D345" s="590"/>
      <c r="E345" s="590"/>
      <c r="F345" s="58"/>
      <c r="G345" s="247"/>
    </row>
    <row r="346" spans="1:7" ht="15" customHeight="1" x14ac:dyDescent="0.25">
      <c r="A346" s="590" t="s">
        <v>665</v>
      </c>
      <c r="B346" s="590"/>
      <c r="C346" s="590"/>
      <c r="D346" s="590"/>
      <c r="E346" s="590"/>
      <c r="F346" s="58"/>
      <c r="G346" s="247"/>
    </row>
    <row r="347" spans="1:7" x14ac:dyDescent="0.25">
      <c r="A347" s="590" t="s">
        <v>592</v>
      </c>
      <c r="B347" s="590"/>
      <c r="C347" s="590"/>
      <c r="D347" s="590"/>
      <c r="E347" s="590"/>
      <c r="F347" s="58"/>
      <c r="G347" s="247"/>
    </row>
    <row r="348" spans="1:7" x14ac:dyDescent="0.25">
      <c r="A348" s="69" t="s">
        <v>666</v>
      </c>
      <c r="B348" s="176"/>
      <c r="C348" s="176"/>
      <c r="D348" s="176"/>
      <c r="E348" s="70"/>
      <c r="F348" s="58"/>
      <c r="G348" s="247"/>
    </row>
    <row r="349" spans="1:7" ht="15" customHeight="1" x14ac:dyDescent="0.25">
      <c r="A349" s="569" t="s">
        <v>667</v>
      </c>
      <c r="B349" s="569"/>
      <c r="C349" s="569"/>
      <c r="D349" s="569"/>
      <c r="E349" s="569"/>
      <c r="F349" s="58"/>
      <c r="G349" s="247"/>
    </row>
    <row r="350" spans="1:7" ht="30" x14ac:dyDescent="0.25">
      <c r="A350" s="253" t="s">
        <v>577</v>
      </c>
      <c r="B350" s="254" t="s">
        <v>578</v>
      </c>
      <c r="C350" s="254" t="s">
        <v>668</v>
      </c>
      <c r="D350" s="255" t="s">
        <v>669</v>
      </c>
      <c r="E350" s="200" t="s">
        <v>581</v>
      </c>
      <c r="F350" s="202" t="s">
        <v>152</v>
      </c>
      <c r="G350" s="248"/>
    </row>
    <row r="351" spans="1:7" ht="15" customHeight="1" x14ac:dyDescent="0.25">
      <c r="A351" s="588" t="s">
        <v>582</v>
      </c>
      <c r="B351" s="588"/>
      <c r="C351" s="588"/>
      <c r="D351" s="588"/>
      <c r="E351" s="588"/>
      <c r="F351" s="589"/>
      <c r="G351" s="247"/>
    </row>
    <row r="352" spans="1:7" x14ac:dyDescent="0.25">
      <c r="A352" s="220" t="s">
        <v>670</v>
      </c>
      <c r="B352" s="221" t="s">
        <v>623</v>
      </c>
      <c r="C352" s="221" t="s">
        <v>486</v>
      </c>
      <c r="D352" s="222">
        <v>0.63</v>
      </c>
      <c r="E352" s="523">
        <v>9095.1</v>
      </c>
      <c r="F352" s="206">
        <f t="shared" ref="F352:F362" si="20">E352-E352*$B$3/100</f>
        <v>9095.1</v>
      </c>
      <c r="G352" s="249"/>
    </row>
    <row r="353" spans="1:7" x14ac:dyDescent="0.25">
      <c r="A353" s="215" t="s">
        <v>671</v>
      </c>
      <c r="B353" s="216" t="s">
        <v>625</v>
      </c>
      <c r="C353" s="216" t="s">
        <v>486</v>
      </c>
      <c r="D353" s="223">
        <v>1.62</v>
      </c>
      <c r="E353" s="523">
        <v>10516.4</v>
      </c>
      <c r="F353" s="206">
        <f t="shared" si="20"/>
        <v>10516.4</v>
      </c>
      <c r="G353" s="249"/>
    </row>
    <row r="354" spans="1:7" x14ac:dyDescent="0.25">
      <c r="A354" s="215" t="s">
        <v>672</v>
      </c>
      <c r="B354" s="216" t="s">
        <v>673</v>
      </c>
      <c r="C354" s="216" t="s">
        <v>486</v>
      </c>
      <c r="D354" s="223">
        <v>2.4900000000000002</v>
      </c>
      <c r="E354" s="523">
        <v>9236.619999999999</v>
      </c>
      <c r="F354" s="206">
        <f t="shared" si="20"/>
        <v>9236.619999999999</v>
      </c>
      <c r="G354" s="249"/>
    </row>
    <row r="355" spans="1:7" x14ac:dyDescent="0.25">
      <c r="A355" s="215" t="s">
        <v>674</v>
      </c>
      <c r="B355" s="216" t="s">
        <v>627</v>
      </c>
      <c r="C355" s="216" t="s">
        <v>486</v>
      </c>
      <c r="D355" s="223">
        <v>1.43</v>
      </c>
      <c r="E355" s="523">
        <v>11017.82</v>
      </c>
      <c r="F355" s="206">
        <f t="shared" si="20"/>
        <v>11017.82</v>
      </c>
      <c r="G355" s="249"/>
    </row>
    <row r="356" spans="1:7" x14ac:dyDescent="0.25">
      <c r="A356" s="218" t="s">
        <v>675</v>
      </c>
      <c r="B356" s="224" t="s">
        <v>676</v>
      </c>
      <c r="C356" s="224" t="s">
        <v>603</v>
      </c>
      <c r="D356" s="225">
        <v>2.82</v>
      </c>
      <c r="E356" s="523">
        <v>11464.34</v>
      </c>
      <c r="F356" s="206">
        <f t="shared" si="20"/>
        <v>11464.34</v>
      </c>
      <c r="G356" s="249"/>
    </row>
    <row r="357" spans="1:7" x14ac:dyDescent="0.25">
      <c r="A357" s="218" t="s">
        <v>677</v>
      </c>
      <c r="B357" s="224" t="s">
        <v>678</v>
      </c>
      <c r="C357" s="224" t="s">
        <v>603</v>
      </c>
      <c r="D357" s="225">
        <v>5.72</v>
      </c>
      <c r="E357" s="523">
        <v>10799.44</v>
      </c>
      <c r="F357" s="206">
        <f t="shared" si="20"/>
        <v>10799.44</v>
      </c>
      <c r="G357" s="249"/>
    </row>
    <row r="358" spans="1:7" x14ac:dyDescent="0.25">
      <c r="A358" s="218" t="s">
        <v>679</v>
      </c>
      <c r="B358" s="224" t="s">
        <v>680</v>
      </c>
      <c r="C358" s="224" t="s">
        <v>603</v>
      </c>
      <c r="D358" s="225">
        <v>7.54</v>
      </c>
      <c r="E358" s="523">
        <v>12219.52</v>
      </c>
      <c r="F358" s="206">
        <f t="shared" si="20"/>
        <v>12219.52</v>
      </c>
      <c r="G358" s="249"/>
    </row>
    <row r="359" spans="1:7" x14ac:dyDescent="0.25">
      <c r="A359" s="218" t="s">
        <v>681</v>
      </c>
      <c r="B359" s="224" t="s">
        <v>682</v>
      </c>
      <c r="C359" s="224" t="s">
        <v>603</v>
      </c>
      <c r="D359" s="225">
        <v>12.1</v>
      </c>
      <c r="E359" s="523">
        <v>12363.48</v>
      </c>
      <c r="F359" s="206">
        <f t="shared" si="20"/>
        <v>12363.48</v>
      </c>
      <c r="G359" s="249"/>
    </row>
    <row r="360" spans="1:7" x14ac:dyDescent="0.25">
      <c r="A360" s="215" t="s">
        <v>683</v>
      </c>
      <c r="B360" s="219" t="s">
        <v>684</v>
      </c>
      <c r="C360" s="216" t="s">
        <v>486</v>
      </c>
      <c r="D360" s="223">
        <v>13.2</v>
      </c>
      <c r="E360" s="523">
        <v>17478.939999999999</v>
      </c>
      <c r="F360" s="206">
        <f t="shared" si="20"/>
        <v>17478.939999999999</v>
      </c>
      <c r="G360" s="249"/>
    </row>
    <row r="361" spans="1:7" x14ac:dyDescent="0.25">
      <c r="A361" s="215" t="s">
        <v>685</v>
      </c>
      <c r="B361" s="219" t="s">
        <v>686</v>
      </c>
      <c r="C361" s="216" t="s">
        <v>486</v>
      </c>
      <c r="D361" s="223">
        <v>22</v>
      </c>
      <c r="E361" s="523">
        <v>21032.799999999999</v>
      </c>
      <c r="F361" s="206">
        <f t="shared" si="20"/>
        <v>21032.799999999999</v>
      </c>
      <c r="G361" s="249"/>
    </row>
    <row r="362" spans="1:7" x14ac:dyDescent="0.25">
      <c r="A362" s="215" t="s">
        <v>687</v>
      </c>
      <c r="B362" s="219" t="s">
        <v>688</v>
      </c>
      <c r="C362" s="216" t="s">
        <v>486</v>
      </c>
      <c r="D362" s="223">
        <v>36</v>
      </c>
      <c r="E362" s="523">
        <v>25950.62</v>
      </c>
      <c r="F362" s="206">
        <f t="shared" si="20"/>
        <v>25950.62</v>
      </c>
      <c r="G362" s="249"/>
    </row>
    <row r="363" spans="1:7" ht="30" x14ac:dyDescent="0.25">
      <c r="A363" s="253" t="s">
        <v>577</v>
      </c>
      <c r="B363" s="254" t="s">
        <v>578</v>
      </c>
      <c r="C363" s="254" t="s">
        <v>689</v>
      </c>
      <c r="D363" s="255" t="s">
        <v>669</v>
      </c>
      <c r="E363" s="200" t="s">
        <v>581</v>
      </c>
      <c r="F363" s="202" t="s">
        <v>152</v>
      </c>
      <c r="G363" s="248"/>
    </row>
    <row r="364" spans="1:7" ht="15" customHeight="1" x14ac:dyDescent="0.25">
      <c r="A364" s="588" t="s">
        <v>609</v>
      </c>
      <c r="B364" s="588"/>
      <c r="C364" s="588"/>
      <c r="D364" s="588"/>
      <c r="E364" s="588"/>
      <c r="F364" s="589"/>
      <c r="G364" s="247"/>
    </row>
    <row r="365" spans="1:7" x14ac:dyDescent="0.25">
      <c r="A365" s="218" t="s">
        <v>690</v>
      </c>
      <c r="B365" s="216" t="s">
        <v>691</v>
      </c>
      <c r="C365" s="224" t="s">
        <v>692</v>
      </c>
      <c r="D365" s="226">
        <v>2.4900000000000002</v>
      </c>
      <c r="E365" s="523">
        <v>14787.619999999999</v>
      </c>
      <c r="F365" s="206">
        <f t="shared" ref="F365:F370" si="21">E365-E365*$B$3/100</f>
        <v>14787.619999999999</v>
      </c>
      <c r="G365" s="249"/>
    </row>
    <row r="366" spans="1:7" x14ac:dyDescent="0.25">
      <c r="A366" s="218" t="s">
        <v>693</v>
      </c>
      <c r="B366" s="216" t="s">
        <v>694</v>
      </c>
      <c r="C366" s="224" t="s">
        <v>692</v>
      </c>
      <c r="D366" s="226">
        <v>5.72</v>
      </c>
      <c r="E366" s="523">
        <v>17072.68</v>
      </c>
      <c r="F366" s="206">
        <f t="shared" si="21"/>
        <v>17072.68</v>
      </c>
      <c r="G366" s="249"/>
    </row>
    <row r="367" spans="1:7" x14ac:dyDescent="0.25">
      <c r="A367" s="218" t="s">
        <v>695</v>
      </c>
      <c r="B367" s="216" t="s">
        <v>696</v>
      </c>
      <c r="C367" s="224" t="s">
        <v>692</v>
      </c>
      <c r="D367" s="226">
        <v>12.1</v>
      </c>
      <c r="E367" s="523">
        <v>19461.439999999999</v>
      </c>
      <c r="F367" s="206">
        <f t="shared" si="21"/>
        <v>19461.439999999999</v>
      </c>
      <c r="G367" s="249"/>
    </row>
    <row r="368" spans="1:7" x14ac:dyDescent="0.25">
      <c r="A368" s="218" t="s">
        <v>697</v>
      </c>
      <c r="B368" s="216" t="s">
        <v>684</v>
      </c>
      <c r="C368" s="224" t="s">
        <v>692</v>
      </c>
      <c r="D368" s="226">
        <v>13.2</v>
      </c>
      <c r="E368" s="523">
        <v>28438.2</v>
      </c>
      <c r="F368" s="206">
        <f t="shared" si="21"/>
        <v>28438.2</v>
      </c>
      <c r="G368" s="249"/>
    </row>
    <row r="369" spans="1:7" x14ac:dyDescent="0.25">
      <c r="A369" s="218" t="s">
        <v>698</v>
      </c>
      <c r="B369" s="216" t="s">
        <v>686</v>
      </c>
      <c r="C369" s="224" t="s">
        <v>692</v>
      </c>
      <c r="D369" s="226">
        <v>22</v>
      </c>
      <c r="E369" s="523">
        <v>29426.399999999998</v>
      </c>
      <c r="F369" s="206">
        <f t="shared" si="21"/>
        <v>29426.399999999998</v>
      </c>
      <c r="G369" s="249"/>
    </row>
    <row r="370" spans="1:7" x14ac:dyDescent="0.25">
      <c r="A370" s="218" t="s">
        <v>699</v>
      </c>
      <c r="B370" s="227" t="s">
        <v>688</v>
      </c>
      <c r="C370" s="224" t="s">
        <v>692</v>
      </c>
      <c r="D370" s="226">
        <v>36</v>
      </c>
      <c r="E370" s="523">
        <v>38704.5</v>
      </c>
      <c r="F370" s="206">
        <f t="shared" si="21"/>
        <v>38704.5</v>
      </c>
      <c r="G370" s="249"/>
    </row>
    <row r="371" spans="1:7" x14ac:dyDescent="0.25">
      <c r="A371" s="591" t="s">
        <v>700</v>
      </c>
      <c r="B371" s="591"/>
      <c r="C371" s="591"/>
      <c r="D371" s="591"/>
      <c r="E371" s="591"/>
      <c r="F371" s="592"/>
      <c r="G371" s="247"/>
    </row>
    <row r="372" spans="1:7" ht="30" x14ac:dyDescent="0.25">
      <c r="A372" s="253" t="s">
        <v>577</v>
      </c>
      <c r="B372" s="254" t="s">
        <v>578</v>
      </c>
      <c r="C372" s="254" t="s">
        <v>668</v>
      </c>
      <c r="D372" s="255" t="s">
        <v>669</v>
      </c>
      <c r="E372" s="200" t="s">
        <v>581</v>
      </c>
      <c r="F372" s="202" t="s">
        <v>152</v>
      </c>
      <c r="G372" s="248"/>
    </row>
    <row r="373" spans="1:7" ht="15" customHeight="1" x14ac:dyDescent="0.25">
      <c r="A373" s="588" t="s">
        <v>582</v>
      </c>
      <c r="B373" s="588"/>
      <c r="C373" s="588"/>
      <c r="D373" s="588"/>
      <c r="E373" s="588"/>
      <c r="F373" s="589"/>
      <c r="G373" s="247"/>
    </row>
    <row r="374" spans="1:7" x14ac:dyDescent="0.25">
      <c r="A374" s="228" t="s">
        <v>701</v>
      </c>
      <c r="B374" s="221" t="s">
        <v>623</v>
      </c>
      <c r="C374" s="221" t="s">
        <v>486</v>
      </c>
      <c r="D374" s="222">
        <v>0.63</v>
      </c>
      <c r="E374" s="523">
        <v>7812.88</v>
      </c>
      <c r="F374" s="206">
        <f t="shared" ref="F374:F397" si="22">E374-E374*$B$3/100</f>
        <v>7812.88</v>
      </c>
      <c r="G374" s="249"/>
    </row>
    <row r="375" spans="1:7" x14ac:dyDescent="0.25">
      <c r="A375" s="215" t="s">
        <v>702</v>
      </c>
      <c r="B375" s="216" t="s">
        <v>625</v>
      </c>
      <c r="C375" s="216" t="s">
        <v>486</v>
      </c>
      <c r="D375" s="223">
        <v>1.62</v>
      </c>
      <c r="E375" s="523">
        <v>7961.72</v>
      </c>
      <c r="F375" s="206">
        <f t="shared" si="22"/>
        <v>7961.72</v>
      </c>
      <c r="G375" s="249"/>
    </row>
    <row r="376" spans="1:7" x14ac:dyDescent="0.25">
      <c r="A376" s="218" t="s">
        <v>703</v>
      </c>
      <c r="B376" s="216" t="s">
        <v>673</v>
      </c>
      <c r="C376" s="216" t="s">
        <v>486</v>
      </c>
      <c r="D376" s="223">
        <v>2.4900000000000002</v>
      </c>
      <c r="E376" s="523">
        <v>7509.0999999999995</v>
      </c>
      <c r="F376" s="206">
        <f t="shared" si="22"/>
        <v>7509.0999999999995</v>
      </c>
      <c r="G376" s="249"/>
    </row>
    <row r="377" spans="1:7" x14ac:dyDescent="0.25">
      <c r="A377" s="215" t="s">
        <v>704</v>
      </c>
      <c r="B377" s="216" t="s">
        <v>627</v>
      </c>
      <c r="C377" s="216" t="s">
        <v>486</v>
      </c>
      <c r="D377" s="223">
        <v>1.43</v>
      </c>
      <c r="E377" s="523">
        <v>8948.6999999999989</v>
      </c>
      <c r="F377" s="206">
        <f t="shared" si="22"/>
        <v>8948.6999999999989</v>
      </c>
      <c r="G377" s="249"/>
    </row>
    <row r="378" spans="1:7" x14ac:dyDescent="0.25">
      <c r="A378" s="218" t="s">
        <v>705</v>
      </c>
      <c r="B378" s="224" t="s">
        <v>676</v>
      </c>
      <c r="C378" s="224" t="s">
        <v>603</v>
      </c>
      <c r="D378" s="225">
        <v>2.82</v>
      </c>
      <c r="E378" s="523">
        <v>8948.6999999999989</v>
      </c>
      <c r="F378" s="206">
        <f t="shared" si="22"/>
        <v>8948.6999999999989</v>
      </c>
      <c r="G378" s="249"/>
    </row>
    <row r="379" spans="1:7" x14ac:dyDescent="0.25">
      <c r="A379" s="218" t="s">
        <v>706</v>
      </c>
      <c r="B379" s="224" t="s">
        <v>678</v>
      </c>
      <c r="C379" s="224" t="s">
        <v>603</v>
      </c>
      <c r="D379" s="225">
        <v>5.72</v>
      </c>
      <c r="E379" s="523">
        <v>9446.4599999999991</v>
      </c>
      <c r="F379" s="206">
        <f t="shared" si="22"/>
        <v>9446.4599999999991</v>
      </c>
      <c r="G379" s="249"/>
    </row>
    <row r="380" spans="1:7" x14ac:dyDescent="0.25">
      <c r="A380" s="229" t="s">
        <v>707</v>
      </c>
      <c r="B380" s="230" t="s">
        <v>680</v>
      </c>
      <c r="C380" s="230" t="s">
        <v>603</v>
      </c>
      <c r="D380" s="231">
        <v>7.54</v>
      </c>
      <c r="E380" s="523">
        <v>11317.94</v>
      </c>
      <c r="F380" s="206">
        <f t="shared" si="22"/>
        <v>11317.94</v>
      </c>
      <c r="G380" s="249"/>
    </row>
    <row r="381" spans="1:7" x14ac:dyDescent="0.25">
      <c r="A381" s="218" t="s">
        <v>708</v>
      </c>
      <c r="B381" s="224" t="s">
        <v>682</v>
      </c>
      <c r="C381" s="224" t="s">
        <v>603</v>
      </c>
      <c r="D381" s="225">
        <v>12.1</v>
      </c>
      <c r="E381" s="523">
        <v>11430.18</v>
      </c>
      <c r="F381" s="206">
        <f t="shared" si="22"/>
        <v>11430.18</v>
      </c>
      <c r="G381" s="249"/>
    </row>
    <row r="382" spans="1:7" x14ac:dyDescent="0.25">
      <c r="A382" s="215" t="s">
        <v>709</v>
      </c>
      <c r="B382" s="219" t="s">
        <v>684</v>
      </c>
      <c r="C382" s="216" t="s">
        <v>486</v>
      </c>
      <c r="D382" s="223">
        <v>13.2</v>
      </c>
      <c r="E382" s="523">
        <v>15472.039999999999</v>
      </c>
      <c r="F382" s="206">
        <f t="shared" si="22"/>
        <v>15472.039999999999</v>
      </c>
      <c r="G382" s="249"/>
    </row>
    <row r="383" spans="1:7" x14ac:dyDescent="0.25">
      <c r="A383" s="215" t="s">
        <v>710</v>
      </c>
      <c r="B383" s="219" t="s">
        <v>686</v>
      </c>
      <c r="C383" s="216" t="s">
        <v>486</v>
      </c>
      <c r="D383" s="223">
        <v>22</v>
      </c>
      <c r="E383" s="523">
        <v>19367.5</v>
      </c>
      <c r="F383" s="206">
        <f t="shared" si="22"/>
        <v>19367.5</v>
      </c>
      <c r="G383" s="249"/>
    </row>
    <row r="384" spans="1:7" x14ac:dyDescent="0.25">
      <c r="A384" s="215" t="s">
        <v>711</v>
      </c>
      <c r="B384" s="219" t="s">
        <v>688</v>
      </c>
      <c r="C384" s="216" t="s">
        <v>486</v>
      </c>
      <c r="D384" s="223">
        <v>36</v>
      </c>
      <c r="E384" s="523">
        <v>25722.48</v>
      </c>
      <c r="F384" s="206">
        <f t="shared" si="22"/>
        <v>25722.48</v>
      </c>
      <c r="G384" s="249"/>
    </row>
    <row r="385" spans="1:7" ht="15" customHeight="1" x14ac:dyDescent="0.25">
      <c r="A385" s="588" t="s">
        <v>609</v>
      </c>
      <c r="B385" s="588"/>
      <c r="C385" s="588"/>
      <c r="D385" s="588"/>
      <c r="E385" s="588"/>
      <c r="F385" s="589"/>
      <c r="G385" s="247"/>
    </row>
    <row r="386" spans="1:7" ht="30" x14ac:dyDescent="0.25">
      <c r="A386" s="253" t="s">
        <v>712</v>
      </c>
      <c r="B386" s="254" t="s">
        <v>578</v>
      </c>
      <c r="C386" s="254" t="s">
        <v>689</v>
      </c>
      <c r="D386" s="255" t="s">
        <v>669</v>
      </c>
      <c r="E386" s="200" t="s">
        <v>581</v>
      </c>
      <c r="F386" s="202" t="s">
        <v>152</v>
      </c>
      <c r="G386" s="248"/>
    </row>
    <row r="387" spans="1:7" x14ac:dyDescent="0.25">
      <c r="A387" s="218" t="s">
        <v>713</v>
      </c>
      <c r="B387" s="216" t="s">
        <v>623</v>
      </c>
      <c r="C387" s="224" t="s">
        <v>692</v>
      </c>
      <c r="D387" s="223">
        <v>0.63</v>
      </c>
      <c r="E387" s="523">
        <v>13624.96</v>
      </c>
      <c r="F387" s="206">
        <f t="shared" si="22"/>
        <v>13624.96</v>
      </c>
      <c r="G387" s="249"/>
    </row>
    <row r="388" spans="1:7" x14ac:dyDescent="0.25">
      <c r="A388" s="215" t="s">
        <v>714</v>
      </c>
      <c r="B388" s="216" t="s">
        <v>625</v>
      </c>
      <c r="C388" s="224" t="s">
        <v>692</v>
      </c>
      <c r="D388" s="223">
        <v>1.62</v>
      </c>
      <c r="E388" s="523">
        <v>13624.96</v>
      </c>
      <c r="F388" s="206">
        <f t="shared" si="22"/>
        <v>13624.96</v>
      </c>
      <c r="G388" s="249"/>
    </row>
    <row r="389" spans="1:7" x14ac:dyDescent="0.25">
      <c r="A389" s="218" t="s">
        <v>715</v>
      </c>
      <c r="B389" s="216" t="s">
        <v>673</v>
      </c>
      <c r="C389" s="224" t="s">
        <v>692</v>
      </c>
      <c r="D389" s="223">
        <v>2.4900000000000002</v>
      </c>
      <c r="E389" s="523">
        <v>13624.96</v>
      </c>
      <c r="F389" s="206">
        <f t="shared" si="22"/>
        <v>13624.96</v>
      </c>
      <c r="G389" s="249"/>
    </row>
    <row r="390" spans="1:7" x14ac:dyDescent="0.25">
      <c r="A390" s="215" t="s">
        <v>716</v>
      </c>
      <c r="B390" s="216" t="s">
        <v>627</v>
      </c>
      <c r="C390" s="224" t="s">
        <v>692</v>
      </c>
      <c r="D390" s="223">
        <v>1.43</v>
      </c>
      <c r="E390" s="523">
        <v>15422.02</v>
      </c>
      <c r="F390" s="206">
        <f t="shared" si="22"/>
        <v>15422.02</v>
      </c>
      <c r="G390" s="249"/>
    </row>
    <row r="391" spans="1:7" x14ac:dyDescent="0.25">
      <c r="A391" s="218" t="s">
        <v>717</v>
      </c>
      <c r="B391" s="224" t="s">
        <v>676</v>
      </c>
      <c r="C391" s="224" t="s">
        <v>692</v>
      </c>
      <c r="D391" s="225">
        <v>2.82</v>
      </c>
      <c r="E391" s="523">
        <v>15422.02</v>
      </c>
      <c r="F391" s="206">
        <f t="shared" si="22"/>
        <v>15422.02</v>
      </c>
      <c r="G391" s="249"/>
    </row>
    <row r="392" spans="1:7" x14ac:dyDescent="0.25">
      <c r="A392" s="218" t="s">
        <v>718</v>
      </c>
      <c r="B392" s="224" t="s">
        <v>678</v>
      </c>
      <c r="C392" s="224" t="s">
        <v>692</v>
      </c>
      <c r="D392" s="225">
        <v>5.72</v>
      </c>
      <c r="E392" s="523">
        <v>16667.64</v>
      </c>
      <c r="F392" s="206">
        <f t="shared" si="22"/>
        <v>16667.64</v>
      </c>
      <c r="G392" s="249"/>
    </row>
    <row r="393" spans="1:7" x14ac:dyDescent="0.25">
      <c r="A393" s="218" t="s">
        <v>719</v>
      </c>
      <c r="B393" s="224" t="s">
        <v>680</v>
      </c>
      <c r="C393" s="224" t="s">
        <v>692</v>
      </c>
      <c r="D393" s="225">
        <v>7.54</v>
      </c>
      <c r="E393" s="523">
        <v>18038.919999999998</v>
      </c>
      <c r="F393" s="206">
        <f t="shared" si="22"/>
        <v>18038.919999999998</v>
      </c>
      <c r="G393" s="249"/>
    </row>
    <row r="394" spans="1:7" x14ac:dyDescent="0.25">
      <c r="A394" s="218" t="s">
        <v>720</v>
      </c>
      <c r="B394" s="224" t="s">
        <v>682</v>
      </c>
      <c r="C394" s="224" t="s">
        <v>692</v>
      </c>
      <c r="D394" s="225">
        <v>12.1</v>
      </c>
      <c r="E394" s="523">
        <v>19521.22</v>
      </c>
      <c r="F394" s="206">
        <f t="shared" si="22"/>
        <v>19521.22</v>
      </c>
      <c r="G394" s="249"/>
    </row>
    <row r="395" spans="1:7" x14ac:dyDescent="0.25">
      <c r="A395" s="215" t="s">
        <v>721</v>
      </c>
      <c r="B395" s="219" t="s">
        <v>684</v>
      </c>
      <c r="C395" s="224" t="s">
        <v>692</v>
      </c>
      <c r="D395" s="223">
        <v>13.2</v>
      </c>
      <c r="E395" s="523">
        <v>26065.3</v>
      </c>
      <c r="F395" s="206">
        <f t="shared" si="22"/>
        <v>26065.3</v>
      </c>
      <c r="G395" s="249"/>
    </row>
    <row r="396" spans="1:7" x14ac:dyDescent="0.25">
      <c r="A396" s="215" t="s">
        <v>722</v>
      </c>
      <c r="B396" s="219" t="s">
        <v>686</v>
      </c>
      <c r="C396" s="224" t="s">
        <v>692</v>
      </c>
      <c r="D396" s="223">
        <v>22</v>
      </c>
      <c r="E396" s="523">
        <v>26966.880000000001</v>
      </c>
      <c r="F396" s="206">
        <f t="shared" si="22"/>
        <v>26966.880000000001</v>
      </c>
      <c r="G396" s="249"/>
    </row>
    <row r="397" spans="1:7" x14ac:dyDescent="0.25">
      <c r="A397" s="215" t="s">
        <v>723</v>
      </c>
      <c r="B397" s="219" t="s">
        <v>688</v>
      </c>
      <c r="C397" s="224" t="s">
        <v>692</v>
      </c>
      <c r="D397" s="223">
        <v>36</v>
      </c>
      <c r="E397" s="523">
        <v>36044.9</v>
      </c>
      <c r="F397" s="206">
        <f t="shared" si="22"/>
        <v>36044.9</v>
      </c>
      <c r="G397" s="249"/>
    </row>
    <row r="398" spans="1:7" ht="15" customHeight="1" x14ac:dyDescent="0.25">
      <c r="A398" s="576" t="s">
        <v>724</v>
      </c>
      <c r="B398" s="576"/>
      <c r="C398" s="576"/>
      <c r="D398" s="576"/>
      <c r="E398" s="576"/>
      <c r="F398" s="58"/>
      <c r="G398" s="247"/>
    </row>
    <row r="399" spans="1:7" ht="15" customHeight="1" x14ac:dyDescent="0.25">
      <c r="A399" s="573" t="s">
        <v>700</v>
      </c>
      <c r="B399" s="573"/>
      <c r="C399" s="573"/>
      <c r="D399" s="573"/>
      <c r="E399" s="573"/>
      <c r="F399" s="58"/>
      <c r="G399" s="247"/>
    </row>
    <row r="400" spans="1:7" ht="15" customHeight="1" x14ac:dyDescent="0.25">
      <c r="A400" s="577" t="s">
        <v>725</v>
      </c>
      <c r="B400" s="577"/>
      <c r="C400" s="577"/>
      <c r="D400" s="577"/>
      <c r="E400" s="577"/>
      <c r="F400" s="578"/>
      <c r="G400" s="247"/>
    </row>
    <row r="401" spans="1:7" ht="30" x14ac:dyDescent="0.25">
      <c r="A401" s="253" t="s">
        <v>577</v>
      </c>
      <c r="B401" s="254" t="s">
        <v>578</v>
      </c>
      <c r="C401" s="254" t="s">
        <v>579</v>
      </c>
      <c r="D401" s="255" t="s">
        <v>580</v>
      </c>
      <c r="E401" s="200" t="s">
        <v>581</v>
      </c>
      <c r="F401" s="202" t="s">
        <v>152</v>
      </c>
      <c r="G401" s="248"/>
    </row>
    <row r="402" spans="1:7" x14ac:dyDescent="0.25">
      <c r="A402" s="215" t="s">
        <v>726</v>
      </c>
      <c r="B402" s="219">
        <v>65</v>
      </c>
      <c r="C402" s="216" t="s">
        <v>366</v>
      </c>
      <c r="D402" s="217">
        <v>46.25</v>
      </c>
      <c r="E402" s="523">
        <v>30338.959999999999</v>
      </c>
      <c r="F402" s="206">
        <f t="shared" ref="F402:F415" si="23">E402-E402*$B$3/100</f>
        <v>30338.959999999999</v>
      </c>
      <c r="G402" s="249"/>
    </row>
    <row r="403" spans="1:7" x14ac:dyDescent="0.25">
      <c r="A403" s="215" t="s">
        <v>727</v>
      </c>
      <c r="B403" s="219">
        <v>80</v>
      </c>
      <c r="C403" s="216" t="s">
        <v>366</v>
      </c>
      <c r="D403" s="217">
        <v>69.680000000000007</v>
      </c>
      <c r="E403" s="523">
        <v>40428.36</v>
      </c>
      <c r="F403" s="206">
        <f t="shared" si="23"/>
        <v>40428.36</v>
      </c>
      <c r="G403" s="249"/>
    </row>
    <row r="404" spans="1:7" x14ac:dyDescent="0.25">
      <c r="A404" s="215" t="s">
        <v>728</v>
      </c>
      <c r="B404" s="219">
        <v>100</v>
      </c>
      <c r="C404" s="216" t="s">
        <v>366</v>
      </c>
      <c r="D404" s="217">
        <v>110.52</v>
      </c>
      <c r="E404" s="523">
        <v>48072.88</v>
      </c>
      <c r="F404" s="206">
        <f t="shared" si="23"/>
        <v>48072.88</v>
      </c>
      <c r="G404" s="249"/>
    </row>
    <row r="405" spans="1:7" x14ac:dyDescent="0.25">
      <c r="A405" s="215" t="s">
        <v>729</v>
      </c>
      <c r="B405" s="219">
        <v>125</v>
      </c>
      <c r="C405" s="216" t="s">
        <v>366</v>
      </c>
      <c r="D405" s="217">
        <v>110.52</v>
      </c>
      <c r="E405" s="523">
        <v>61580.72</v>
      </c>
      <c r="F405" s="206">
        <f t="shared" si="23"/>
        <v>61580.72</v>
      </c>
      <c r="G405" s="249"/>
    </row>
    <row r="406" spans="1:7" x14ac:dyDescent="0.25">
      <c r="A406" s="215" t="s">
        <v>730</v>
      </c>
      <c r="B406" s="219">
        <v>150</v>
      </c>
      <c r="C406" s="216" t="s">
        <v>366</v>
      </c>
      <c r="D406" s="217">
        <v>317.58</v>
      </c>
      <c r="E406" s="523">
        <v>141804.26</v>
      </c>
      <c r="F406" s="206">
        <f t="shared" si="23"/>
        <v>141804.26</v>
      </c>
      <c r="G406" s="249"/>
    </row>
    <row r="407" spans="1:7" x14ac:dyDescent="0.25">
      <c r="A407" s="215" t="s">
        <v>731</v>
      </c>
      <c r="B407" s="219">
        <v>200</v>
      </c>
      <c r="C407" s="216" t="s">
        <v>366</v>
      </c>
      <c r="D407" s="217">
        <v>422.59</v>
      </c>
      <c r="E407" s="523">
        <v>254300.46</v>
      </c>
      <c r="F407" s="206">
        <f t="shared" si="23"/>
        <v>254300.46</v>
      </c>
      <c r="G407" s="249"/>
    </row>
    <row r="408" spans="1:7" ht="15" customHeight="1" x14ac:dyDescent="0.25">
      <c r="A408" s="579" t="s">
        <v>732</v>
      </c>
      <c r="B408" s="580"/>
      <c r="C408" s="580"/>
      <c r="D408" s="580"/>
      <c r="E408" s="580"/>
      <c r="F408" s="580"/>
      <c r="G408" s="247"/>
    </row>
    <row r="409" spans="1:7" ht="30" x14ac:dyDescent="0.25">
      <c r="A409" s="253" t="s">
        <v>577</v>
      </c>
      <c r="B409" s="254" t="s">
        <v>578</v>
      </c>
      <c r="C409" s="254" t="s">
        <v>579</v>
      </c>
      <c r="D409" s="255" t="s">
        <v>580</v>
      </c>
      <c r="E409" s="200" t="s">
        <v>581</v>
      </c>
      <c r="F409" s="202" t="s">
        <v>152</v>
      </c>
      <c r="G409" s="248"/>
    </row>
    <row r="410" spans="1:7" x14ac:dyDescent="0.25">
      <c r="A410" s="215" t="s">
        <v>733</v>
      </c>
      <c r="B410" s="219">
        <v>65</v>
      </c>
      <c r="C410" s="216" t="s">
        <v>432</v>
      </c>
      <c r="D410" s="232">
        <v>49.11</v>
      </c>
      <c r="E410" s="523">
        <v>51388.84</v>
      </c>
      <c r="F410" s="206">
        <f t="shared" si="23"/>
        <v>51388.84</v>
      </c>
      <c r="G410" s="249"/>
    </row>
    <row r="411" spans="1:7" x14ac:dyDescent="0.25">
      <c r="A411" s="218" t="s">
        <v>734</v>
      </c>
      <c r="B411" s="219">
        <v>80</v>
      </c>
      <c r="C411" s="216" t="s">
        <v>432</v>
      </c>
      <c r="D411" s="232">
        <v>70.94</v>
      </c>
      <c r="E411" s="523">
        <v>54906.1</v>
      </c>
      <c r="F411" s="206">
        <f t="shared" si="23"/>
        <v>54906.1</v>
      </c>
      <c r="G411" s="249"/>
    </row>
    <row r="412" spans="1:7" x14ac:dyDescent="0.25">
      <c r="A412" s="215" t="s">
        <v>735</v>
      </c>
      <c r="B412" s="219">
        <v>100</v>
      </c>
      <c r="C412" s="216" t="s">
        <v>432</v>
      </c>
      <c r="D412" s="232">
        <v>116.22</v>
      </c>
      <c r="E412" s="523">
        <v>60302.159999999996</v>
      </c>
      <c r="F412" s="206">
        <f t="shared" si="23"/>
        <v>60302.159999999996</v>
      </c>
      <c r="G412" s="249"/>
    </row>
    <row r="413" spans="1:7" x14ac:dyDescent="0.25">
      <c r="A413" s="215" t="s">
        <v>736</v>
      </c>
      <c r="B413" s="219">
        <v>125</v>
      </c>
      <c r="C413" s="216" t="s">
        <v>432</v>
      </c>
      <c r="D413" s="232">
        <v>166.22</v>
      </c>
      <c r="E413" s="523">
        <v>77894.559999999998</v>
      </c>
      <c r="F413" s="206">
        <f t="shared" si="23"/>
        <v>77894.559999999998</v>
      </c>
      <c r="G413" s="249"/>
    </row>
    <row r="414" spans="1:7" x14ac:dyDescent="0.25">
      <c r="A414" s="215" t="s">
        <v>737</v>
      </c>
      <c r="B414" s="219">
        <v>150</v>
      </c>
      <c r="C414" s="216" t="s">
        <v>432</v>
      </c>
      <c r="D414" s="232">
        <v>317</v>
      </c>
      <c r="E414" s="523">
        <v>168065.98</v>
      </c>
      <c r="F414" s="206">
        <f t="shared" si="23"/>
        <v>168065.98</v>
      </c>
      <c r="G414" s="249"/>
    </row>
    <row r="415" spans="1:7" x14ac:dyDescent="0.25">
      <c r="A415" s="215" t="s">
        <v>738</v>
      </c>
      <c r="B415" s="219">
        <v>200</v>
      </c>
      <c r="C415" s="216" t="s">
        <v>432</v>
      </c>
      <c r="D415" s="232">
        <v>422</v>
      </c>
      <c r="E415" s="523">
        <v>311381.82</v>
      </c>
      <c r="F415" s="206">
        <f t="shared" si="23"/>
        <v>311381.82</v>
      </c>
      <c r="G415" s="249"/>
    </row>
    <row r="416" spans="1:7" x14ac:dyDescent="0.25">
      <c r="A416" s="215" t="s">
        <v>739</v>
      </c>
      <c r="B416" s="219">
        <v>250</v>
      </c>
      <c r="C416" s="216" t="s">
        <v>432</v>
      </c>
      <c r="D416" s="233">
        <v>2990</v>
      </c>
      <c r="E416" s="234" t="s">
        <v>740</v>
      </c>
      <c r="F416" s="235" t="s">
        <v>740</v>
      </c>
      <c r="G416" s="249"/>
    </row>
    <row r="417" spans="1:7" x14ac:dyDescent="0.25">
      <c r="A417" s="215" t="s">
        <v>741</v>
      </c>
      <c r="B417" s="219">
        <v>300</v>
      </c>
      <c r="C417" s="216" t="s">
        <v>432</v>
      </c>
      <c r="D417" s="233">
        <v>4570</v>
      </c>
      <c r="E417" s="234" t="s">
        <v>740</v>
      </c>
      <c r="F417" s="235" t="s">
        <v>740</v>
      </c>
      <c r="G417" s="249"/>
    </row>
    <row r="418" spans="1:7" x14ac:dyDescent="0.25">
      <c r="A418" s="215" t="s">
        <v>742</v>
      </c>
      <c r="B418" s="219">
        <v>350</v>
      </c>
      <c r="C418" s="216" t="s">
        <v>432</v>
      </c>
      <c r="D418" s="233">
        <v>6130</v>
      </c>
      <c r="E418" s="234" t="s">
        <v>740</v>
      </c>
      <c r="F418" s="235" t="s">
        <v>740</v>
      </c>
      <c r="G418" s="249"/>
    </row>
    <row r="419" spans="1:7" x14ac:dyDescent="0.25">
      <c r="A419" s="218" t="s">
        <v>743</v>
      </c>
      <c r="B419" s="219">
        <v>400</v>
      </c>
      <c r="C419" s="216" t="s">
        <v>432</v>
      </c>
      <c r="D419" s="233">
        <v>7980</v>
      </c>
      <c r="E419" s="234" t="s">
        <v>740</v>
      </c>
      <c r="F419" s="235" t="s">
        <v>740</v>
      </c>
      <c r="G419" s="249"/>
    </row>
    <row r="420" spans="1:7" x14ac:dyDescent="0.25">
      <c r="A420" s="218" t="s">
        <v>744</v>
      </c>
      <c r="B420" s="219">
        <v>450</v>
      </c>
      <c r="C420" s="216" t="s">
        <v>432</v>
      </c>
      <c r="D420" s="233">
        <v>10100</v>
      </c>
      <c r="E420" s="234" t="s">
        <v>740</v>
      </c>
      <c r="F420" s="235" t="s">
        <v>740</v>
      </c>
      <c r="G420" s="249"/>
    </row>
    <row r="421" spans="1:7" x14ac:dyDescent="0.25">
      <c r="A421" s="215" t="s">
        <v>745</v>
      </c>
      <c r="B421" s="219">
        <v>500</v>
      </c>
      <c r="C421" s="204" t="s">
        <v>446</v>
      </c>
      <c r="D421" s="233">
        <v>12400</v>
      </c>
      <c r="E421" s="234" t="s">
        <v>740</v>
      </c>
      <c r="F421" s="235" t="s">
        <v>740</v>
      </c>
      <c r="G421" s="249"/>
    </row>
    <row r="422" spans="1:7" x14ac:dyDescent="0.25">
      <c r="A422" s="215" t="s">
        <v>746</v>
      </c>
      <c r="B422" s="219">
        <v>600</v>
      </c>
      <c r="C422" s="204" t="s">
        <v>446</v>
      </c>
      <c r="D422" s="233">
        <v>15600</v>
      </c>
      <c r="E422" s="234" t="s">
        <v>740</v>
      </c>
      <c r="F422" s="235" t="s">
        <v>740</v>
      </c>
      <c r="G422" s="250"/>
    </row>
    <row r="423" spans="1:7" ht="15" customHeight="1" x14ac:dyDescent="0.25">
      <c r="A423" s="572" t="s">
        <v>747</v>
      </c>
      <c r="B423" s="572"/>
      <c r="C423" s="572"/>
      <c r="D423" s="572"/>
      <c r="E423" s="572"/>
      <c r="F423" s="581"/>
      <c r="G423" s="582"/>
    </row>
    <row r="424" spans="1:7" ht="15" customHeight="1" x14ac:dyDescent="0.25">
      <c r="A424" s="570" t="s">
        <v>748</v>
      </c>
      <c r="B424" s="570"/>
      <c r="C424" s="570"/>
      <c r="D424" s="570"/>
      <c r="E424" s="570"/>
      <c r="F424" s="584"/>
      <c r="G424" s="585"/>
    </row>
    <row r="425" spans="1:7" ht="15" customHeight="1" x14ac:dyDescent="0.25">
      <c r="A425" s="570" t="s">
        <v>749</v>
      </c>
      <c r="B425" s="570"/>
      <c r="C425" s="570"/>
      <c r="D425" s="570"/>
      <c r="E425" s="570"/>
      <c r="F425" s="584"/>
      <c r="G425" s="585"/>
    </row>
    <row r="426" spans="1:7" x14ac:dyDescent="0.25">
      <c r="A426" s="583" t="s">
        <v>750</v>
      </c>
      <c r="B426" s="583"/>
      <c r="C426" s="583"/>
      <c r="D426" s="583"/>
      <c r="E426" s="583"/>
      <c r="F426" s="586"/>
      <c r="G426" s="587"/>
    </row>
    <row r="427" spans="1:7" ht="51" customHeight="1" x14ac:dyDescent="0.25">
      <c r="A427" s="253" t="s">
        <v>577</v>
      </c>
      <c r="B427" s="254" t="s">
        <v>578</v>
      </c>
      <c r="C427" s="254" t="s">
        <v>751</v>
      </c>
      <c r="D427" s="255" t="s">
        <v>580</v>
      </c>
      <c r="E427" s="264" t="s">
        <v>752</v>
      </c>
      <c r="F427" s="200" t="s">
        <v>581</v>
      </c>
      <c r="G427" s="200" t="s">
        <v>152</v>
      </c>
    </row>
    <row r="428" spans="1:7" ht="15" customHeight="1" x14ac:dyDescent="0.25">
      <c r="A428" s="577" t="s">
        <v>725</v>
      </c>
      <c r="B428" s="577"/>
      <c r="C428" s="577"/>
      <c r="D428" s="577"/>
      <c r="E428" s="577"/>
      <c r="F428" s="577"/>
      <c r="G428" s="577"/>
    </row>
    <row r="429" spans="1:7" x14ac:dyDescent="0.25">
      <c r="A429" s="218" t="s">
        <v>753</v>
      </c>
      <c r="B429" s="219">
        <v>15</v>
      </c>
      <c r="C429" s="224" t="s">
        <v>603</v>
      </c>
      <c r="D429" s="217">
        <v>1.3</v>
      </c>
      <c r="E429" s="204" t="s">
        <v>754</v>
      </c>
      <c r="F429" s="237">
        <v>19053.96</v>
      </c>
      <c r="G429" s="237">
        <f>F429-F429*$B$3/100</f>
        <v>19053.96</v>
      </c>
    </row>
    <row r="430" spans="1:7" x14ac:dyDescent="0.25">
      <c r="A430" s="218" t="s">
        <v>755</v>
      </c>
      <c r="B430" s="219">
        <v>15</v>
      </c>
      <c r="C430" s="224" t="s">
        <v>603</v>
      </c>
      <c r="D430" s="217">
        <v>1.3</v>
      </c>
      <c r="E430" s="204" t="s">
        <v>756</v>
      </c>
      <c r="F430" s="237">
        <v>20314.22</v>
      </c>
      <c r="G430" s="237">
        <f>F430-F430*$B$3/100</f>
        <v>20314.22</v>
      </c>
    </row>
    <row r="431" spans="1:7" x14ac:dyDescent="0.25">
      <c r="A431" s="218" t="s">
        <v>757</v>
      </c>
      <c r="B431" s="219">
        <v>20</v>
      </c>
      <c r="C431" s="224" t="s">
        <v>603</v>
      </c>
      <c r="D431" s="217">
        <v>1.85</v>
      </c>
      <c r="E431" s="204" t="s">
        <v>754</v>
      </c>
      <c r="F431" s="237">
        <v>19467.54</v>
      </c>
      <c r="G431" s="237">
        <f>F431-F431*$B$3/100</f>
        <v>19467.54</v>
      </c>
    </row>
    <row r="432" spans="1:7" x14ac:dyDescent="0.25">
      <c r="A432" s="218" t="s">
        <v>758</v>
      </c>
      <c r="B432" s="219">
        <v>20</v>
      </c>
      <c r="C432" s="224" t="s">
        <v>603</v>
      </c>
      <c r="D432" s="217">
        <v>1.85</v>
      </c>
      <c r="E432" s="204" t="s">
        <v>759</v>
      </c>
      <c r="F432" s="237">
        <v>20464.28</v>
      </c>
      <c r="G432" s="237">
        <f>F432-F432*$B$3/100</f>
        <v>20464.28</v>
      </c>
    </row>
    <row r="433" spans="1:7" x14ac:dyDescent="0.25">
      <c r="A433" s="218" t="s">
        <v>760</v>
      </c>
      <c r="B433" s="219">
        <v>25</v>
      </c>
      <c r="C433" s="224" t="s">
        <v>603</v>
      </c>
      <c r="D433" s="217">
        <v>2.1</v>
      </c>
      <c r="E433" s="204" t="s">
        <v>756</v>
      </c>
      <c r="F433" s="237">
        <v>25008.78</v>
      </c>
      <c r="G433" s="237">
        <f>F433-F433*$B$3/100</f>
        <v>25008.78</v>
      </c>
    </row>
    <row r="434" spans="1:7" ht="15" customHeight="1" x14ac:dyDescent="0.25">
      <c r="A434" s="572" t="s">
        <v>761</v>
      </c>
      <c r="B434" s="572"/>
      <c r="C434" s="572"/>
      <c r="D434" s="572"/>
      <c r="E434" s="572"/>
      <c r="F434" s="256"/>
      <c r="G434" s="257"/>
    </row>
    <row r="435" spans="1:7" ht="27" customHeight="1" x14ac:dyDescent="0.25">
      <c r="A435" s="570" t="s">
        <v>762</v>
      </c>
      <c r="B435" s="570"/>
      <c r="C435" s="570"/>
      <c r="D435" s="570"/>
      <c r="E435" s="570"/>
      <c r="F435" s="570"/>
      <c r="G435" s="236"/>
    </row>
    <row r="436" spans="1:7" ht="30.75" customHeight="1" x14ac:dyDescent="0.25">
      <c r="A436" s="569" t="s">
        <v>763</v>
      </c>
      <c r="B436" s="569"/>
      <c r="C436" s="569"/>
      <c r="D436" s="569"/>
      <c r="E436" s="569"/>
      <c r="F436" s="569"/>
      <c r="G436" s="236"/>
    </row>
    <row r="437" spans="1:7" ht="30" x14ac:dyDescent="0.25">
      <c r="A437" s="253" t="s">
        <v>577</v>
      </c>
      <c r="B437" s="254" t="s">
        <v>578</v>
      </c>
      <c r="C437" s="254" t="s">
        <v>689</v>
      </c>
      <c r="D437" s="255" t="s">
        <v>764</v>
      </c>
      <c r="E437" s="200" t="s">
        <v>581</v>
      </c>
      <c r="F437" s="200" t="s">
        <v>152</v>
      </c>
      <c r="G437" s="236"/>
    </row>
    <row r="438" spans="1:7" x14ac:dyDescent="0.25">
      <c r="A438" s="218" t="s">
        <v>765</v>
      </c>
      <c r="B438" s="216" t="s">
        <v>623</v>
      </c>
      <c r="C438" s="216" t="s">
        <v>486</v>
      </c>
      <c r="D438" s="216" t="s">
        <v>766</v>
      </c>
      <c r="E438" s="237">
        <v>15001.119999999999</v>
      </c>
      <c r="F438" s="237">
        <f t="shared" ref="F438:F451" si="24">E438-E438*$B$3/100</f>
        <v>15001.119999999999</v>
      </c>
      <c r="G438" s="236"/>
    </row>
    <row r="439" spans="1:7" x14ac:dyDescent="0.25">
      <c r="A439" s="218" t="s">
        <v>767</v>
      </c>
      <c r="B439" s="216" t="s">
        <v>625</v>
      </c>
      <c r="C439" s="216" t="s">
        <v>486</v>
      </c>
      <c r="D439" s="216" t="s">
        <v>768</v>
      </c>
      <c r="E439" s="237">
        <v>15751.42</v>
      </c>
      <c r="F439" s="237">
        <f t="shared" si="24"/>
        <v>15751.42</v>
      </c>
      <c r="G439" s="236"/>
    </row>
    <row r="440" spans="1:7" x14ac:dyDescent="0.25">
      <c r="A440" s="218" t="s">
        <v>769</v>
      </c>
      <c r="B440" s="216" t="s">
        <v>673</v>
      </c>
      <c r="C440" s="216" t="s">
        <v>486</v>
      </c>
      <c r="D440" s="216" t="s">
        <v>770</v>
      </c>
      <c r="E440" s="237">
        <v>15751.42</v>
      </c>
      <c r="F440" s="237">
        <f t="shared" si="24"/>
        <v>15751.42</v>
      </c>
      <c r="G440" s="236"/>
    </row>
    <row r="441" spans="1:7" x14ac:dyDescent="0.25">
      <c r="A441" s="215" t="s">
        <v>771</v>
      </c>
      <c r="B441" s="216" t="s">
        <v>629</v>
      </c>
      <c r="C441" s="216" t="s">
        <v>486</v>
      </c>
      <c r="D441" s="216" t="s">
        <v>772</v>
      </c>
      <c r="E441" s="237">
        <v>21125.52</v>
      </c>
      <c r="F441" s="237">
        <f t="shared" si="24"/>
        <v>21125.52</v>
      </c>
      <c r="G441" s="236"/>
    </row>
    <row r="442" spans="1:7" x14ac:dyDescent="0.25">
      <c r="A442" s="215" t="s">
        <v>773</v>
      </c>
      <c r="B442" s="216" t="s">
        <v>774</v>
      </c>
      <c r="C442" s="216" t="s">
        <v>486</v>
      </c>
      <c r="D442" s="216" t="s">
        <v>775</v>
      </c>
      <c r="E442" s="237">
        <v>22439.46</v>
      </c>
      <c r="F442" s="237">
        <f t="shared" si="24"/>
        <v>22439.46</v>
      </c>
      <c r="G442" s="236"/>
    </row>
    <row r="443" spans="1:7" x14ac:dyDescent="0.25">
      <c r="A443" s="218" t="s">
        <v>776</v>
      </c>
      <c r="B443" s="216" t="s">
        <v>680</v>
      </c>
      <c r="C443" s="216" t="s">
        <v>603</v>
      </c>
      <c r="D443" s="216" t="s">
        <v>777</v>
      </c>
      <c r="E443" s="237">
        <v>22972.6</v>
      </c>
      <c r="F443" s="237">
        <f t="shared" si="24"/>
        <v>22972.6</v>
      </c>
      <c r="G443" s="236"/>
    </row>
    <row r="444" spans="1:7" x14ac:dyDescent="0.25">
      <c r="A444" s="218" t="s">
        <v>778</v>
      </c>
      <c r="B444" s="216" t="s">
        <v>779</v>
      </c>
      <c r="C444" s="216" t="s">
        <v>486</v>
      </c>
      <c r="D444" s="216" t="s">
        <v>780</v>
      </c>
      <c r="E444" s="237">
        <v>33301.120000000003</v>
      </c>
      <c r="F444" s="237">
        <f t="shared" si="24"/>
        <v>33301.120000000003</v>
      </c>
      <c r="G444" s="236"/>
    </row>
    <row r="445" spans="1:7" x14ac:dyDescent="0.25">
      <c r="A445" s="218" t="s">
        <v>781</v>
      </c>
      <c r="B445" s="216" t="s">
        <v>782</v>
      </c>
      <c r="C445" s="216" t="s">
        <v>486</v>
      </c>
      <c r="D445" s="216" t="s">
        <v>783</v>
      </c>
      <c r="E445" s="237">
        <v>39610.959999999999</v>
      </c>
      <c r="F445" s="237">
        <f t="shared" si="24"/>
        <v>39610.959999999999</v>
      </c>
      <c r="G445" s="236"/>
    </row>
    <row r="446" spans="1:7" x14ac:dyDescent="0.25">
      <c r="A446" s="218" t="s">
        <v>784</v>
      </c>
      <c r="B446" s="224" t="s">
        <v>785</v>
      </c>
      <c r="C446" s="216" t="s">
        <v>486</v>
      </c>
      <c r="D446" s="224" t="s">
        <v>786</v>
      </c>
      <c r="E446" s="237">
        <v>75622.92</v>
      </c>
      <c r="F446" s="237">
        <f t="shared" si="24"/>
        <v>75622.92</v>
      </c>
      <c r="G446" s="236"/>
    </row>
    <row r="447" spans="1:7" x14ac:dyDescent="0.25">
      <c r="A447" s="218" t="s">
        <v>787</v>
      </c>
      <c r="B447" s="216" t="s">
        <v>788</v>
      </c>
      <c r="C447" s="216" t="s">
        <v>486</v>
      </c>
      <c r="D447" s="224" t="s">
        <v>789</v>
      </c>
      <c r="E447" s="237">
        <v>89061.22</v>
      </c>
      <c r="F447" s="237">
        <f t="shared" si="24"/>
        <v>89061.22</v>
      </c>
      <c r="G447" s="236"/>
    </row>
    <row r="448" spans="1:7" ht="30" x14ac:dyDescent="0.25">
      <c r="A448" s="253" t="s">
        <v>577</v>
      </c>
      <c r="B448" s="254" t="s">
        <v>790</v>
      </c>
      <c r="C448" s="254" t="s">
        <v>791</v>
      </c>
      <c r="D448" s="255" t="s">
        <v>792</v>
      </c>
      <c r="E448" s="200" t="s">
        <v>581</v>
      </c>
      <c r="F448" s="200" t="s">
        <v>152</v>
      </c>
      <c r="G448" s="236"/>
    </row>
    <row r="449" spans="1:7" x14ac:dyDescent="0.25">
      <c r="A449" s="215" t="s">
        <v>793</v>
      </c>
      <c r="B449" s="216" t="s">
        <v>794</v>
      </c>
      <c r="C449" s="219">
        <v>24</v>
      </c>
      <c r="D449" s="216" t="s">
        <v>795</v>
      </c>
      <c r="E449" s="237">
        <v>7139.44</v>
      </c>
      <c r="F449" s="237">
        <f t="shared" si="24"/>
        <v>7139.44</v>
      </c>
      <c r="G449" s="236"/>
    </row>
    <row r="450" spans="1:7" x14ac:dyDescent="0.25">
      <c r="A450" s="215" t="s">
        <v>796</v>
      </c>
      <c r="B450" s="216" t="s">
        <v>794</v>
      </c>
      <c r="C450" s="219">
        <v>230</v>
      </c>
      <c r="D450" s="216" t="s">
        <v>795</v>
      </c>
      <c r="E450" s="237">
        <v>7367.58</v>
      </c>
      <c r="F450" s="237">
        <f t="shared" si="24"/>
        <v>7367.58</v>
      </c>
      <c r="G450" s="236"/>
    </row>
    <row r="451" spans="1:7" ht="30" x14ac:dyDescent="0.25">
      <c r="A451" s="215" t="s">
        <v>797</v>
      </c>
      <c r="B451" s="216" t="s">
        <v>798</v>
      </c>
      <c r="C451" s="219">
        <v>24</v>
      </c>
      <c r="D451" s="216" t="s">
        <v>799</v>
      </c>
      <c r="E451" s="237">
        <v>14133.699999999999</v>
      </c>
      <c r="F451" s="237">
        <f t="shared" si="24"/>
        <v>14133.699999999999</v>
      </c>
      <c r="G451" s="236"/>
    </row>
    <row r="452" spans="1:7" ht="15" customHeight="1" x14ac:dyDescent="0.25">
      <c r="A452" s="572" t="s">
        <v>800</v>
      </c>
      <c r="B452" s="572"/>
      <c r="C452" s="572"/>
      <c r="D452" s="572"/>
      <c r="E452" s="572"/>
      <c r="F452" s="256"/>
      <c r="G452" s="257"/>
    </row>
    <row r="453" spans="1:7" ht="29.25" customHeight="1" x14ac:dyDescent="0.25">
      <c r="A453" s="570" t="s">
        <v>801</v>
      </c>
      <c r="B453" s="570"/>
      <c r="C453" s="570"/>
      <c r="D453" s="570"/>
      <c r="E453" s="570"/>
      <c r="F453" s="58"/>
      <c r="G453" s="236"/>
    </row>
    <row r="454" spans="1:7" ht="15" customHeight="1" x14ac:dyDescent="0.25">
      <c r="A454" s="573" t="s">
        <v>802</v>
      </c>
      <c r="B454" s="573"/>
      <c r="C454" s="573"/>
      <c r="D454" s="573"/>
      <c r="E454" s="573"/>
      <c r="F454" s="58"/>
      <c r="G454" s="236"/>
    </row>
    <row r="455" spans="1:7" ht="15" customHeight="1" x14ac:dyDescent="0.25">
      <c r="A455" s="573" t="s">
        <v>803</v>
      </c>
      <c r="B455" s="573"/>
      <c r="C455" s="573"/>
      <c r="D455" s="573"/>
      <c r="E455" s="573"/>
      <c r="F455" s="573"/>
      <c r="G455" s="236"/>
    </row>
    <row r="456" spans="1:7" x14ac:dyDescent="0.25">
      <c r="A456" s="569" t="s">
        <v>804</v>
      </c>
      <c r="B456" s="569"/>
      <c r="C456" s="569"/>
      <c r="D456" s="569"/>
      <c r="E456" s="569"/>
      <c r="F456" s="58"/>
      <c r="G456" s="236"/>
    </row>
    <row r="457" spans="1:7" ht="27" customHeight="1" x14ac:dyDescent="0.25">
      <c r="A457" s="253" t="s">
        <v>577</v>
      </c>
      <c r="B457" s="254" t="s">
        <v>578</v>
      </c>
      <c r="C457" s="254" t="s">
        <v>751</v>
      </c>
      <c r="D457" s="255" t="s">
        <v>669</v>
      </c>
      <c r="E457" s="254" t="s">
        <v>805</v>
      </c>
      <c r="F457" s="200" t="s">
        <v>581</v>
      </c>
      <c r="G457" s="200" t="s">
        <v>152</v>
      </c>
    </row>
    <row r="458" spans="1:7" x14ac:dyDescent="0.25">
      <c r="A458" s="209" t="s">
        <v>806</v>
      </c>
      <c r="B458" s="238">
        <v>15</v>
      </c>
      <c r="C458" s="239" t="s">
        <v>486</v>
      </c>
      <c r="D458" s="240">
        <v>16</v>
      </c>
      <c r="E458" s="241" t="s">
        <v>807</v>
      </c>
      <c r="F458" s="237">
        <v>16517.579999999998</v>
      </c>
      <c r="G458" s="237">
        <f t="shared" ref="G458:G472" si="25">F458-F458*$B$3/100</f>
        <v>16517.579999999998</v>
      </c>
    </row>
    <row r="459" spans="1:7" x14ac:dyDescent="0.25">
      <c r="A459" s="242" t="s">
        <v>808</v>
      </c>
      <c r="B459" s="238">
        <v>20</v>
      </c>
      <c r="C459" s="239" t="s">
        <v>486</v>
      </c>
      <c r="D459" s="240">
        <v>25</v>
      </c>
      <c r="E459" s="243"/>
      <c r="F459" s="237">
        <v>16806.72</v>
      </c>
      <c r="G459" s="237">
        <f t="shared" si="25"/>
        <v>16806.72</v>
      </c>
    </row>
    <row r="460" spans="1:7" x14ac:dyDescent="0.25">
      <c r="A460" s="242" t="s">
        <v>809</v>
      </c>
      <c r="B460" s="238">
        <v>25</v>
      </c>
      <c r="C460" s="239" t="s">
        <v>486</v>
      </c>
      <c r="D460" s="244">
        <v>4</v>
      </c>
      <c r="E460" s="243"/>
      <c r="F460" s="237">
        <v>24703.78</v>
      </c>
      <c r="G460" s="237">
        <f t="shared" si="25"/>
        <v>24703.78</v>
      </c>
    </row>
    <row r="461" spans="1:7" x14ac:dyDescent="0.25">
      <c r="A461" s="242" t="s">
        <v>810</v>
      </c>
      <c r="B461" s="238">
        <v>32</v>
      </c>
      <c r="C461" s="239" t="s">
        <v>486</v>
      </c>
      <c r="D461" s="240">
        <v>63</v>
      </c>
      <c r="E461" s="243"/>
      <c r="F461" s="237">
        <v>26892.46</v>
      </c>
      <c r="G461" s="237">
        <f t="shared" si="25"/>
        <v>26892.46</v>
      </c>
    </row>
    <row r="462" spans="1:7" x14ac:dyDescent="0.25">
      <c r="A462" s="242" t="s">
        <v>811</v>
      </c>
      <c r="B462" s="238">
        <v>40</v>
      </c>
      <c r="C462" s="239" t="s">
        <v>486</v>
      </c>
      <c r="D462" s="244">
        <v>10</v>
      </c>
      <c r="E462" s="243"/>
      <c r="F462" s="237">
        <v>40584.519999999997</v>
      </c>
      <c r="G462" s="237">
        <f t="shared" si="25"/>
        <v>40584.519999999997</v>
      </c>
    </row>
    <row r="463" spans="1:7" x14ac:dyDescent="0.25">
      <c r="A463" s="242" t="s">
        <v>812</v>
      </c>
      <c r="B463" s="238">
        <v>50</v>
      </c>
      <c r="C463" s="239" t="s">
        <v>486</v>
      </c>
      <c r="D463" s="244">
        <v>20</v>
      </c>
      <c r="E463" s="245"/>
      <c r="F463" s="237">
        <v>41272.6</v>
      </c>
      <c r="G463" s="237">
        <f t="shared" si="25"/>
        <v>41272.6</v>
      </c>
    </row>
    <row r="464" spans="1:7" x14ac:dyDescent="0.25">
      <c r="A464" s="242" t="s">
        <v>813</v>
      </c>
      <c r="B464" s="238">
        <v>15</v>
      </c>
      <c r="C464" s="239" t="s">
        <v>486</v>
      </c>
      <c r="D464" s="240">
        <v>16</v>
      </c>
      <c r="E464" s="241" t="s">
        <v>814</v>
      </c>
      <c r="F464" s="237">
        <v>16806.72</v>
      </c>
      <c r="G464" s="237">
        <f t="shared" si="25"/>
        <v>16806.72</v>
      </c>
    </row>
    <row r="465" spans="1:7" x14ac:dyDescent="0.25">
      <c r="A465" s="242" t="s">
        <v>815</v>
      </c>
      <c r="B465" s="238">
        <v>20</v>
      </c>
      <c r="C465" s="239" t="s">
        <v>486</v>
      </c>
      <c r="D465" s="240">
        <v>25</v>
      </c>
      <c r="E465" s="243"/>
      <c r="F465" s="237">
        <v>17100.739999999998</v>
      </c>
      <c r="G465" s="237">
        <f t="shared" si="25"/>
        <v>17100.739999999998</v>
      </c>
    </row>
    <row r="466" spans="1:7" x14ac:dyDescent="0.25">
      <c r="A466" s="242" t="s">
        <v>816</v>
      </c>
      <c r="B466" s="238">
        <v>25</v>
      </c>
      <c r="C466" s="239" t="s">
        <v>486</v>
      </c>
      <c r="D466" s="244">
        <v>4</v>
      </c>
      <c r="E466" s="243"/>
      <c r="F466" s="237">
        <v>23327.62</v>
      </c>
      <c r="G466" s="237">
        <f t="shared" si="25"/>
        <v>23327.62</v>
      </c>
    </row>
    <row r="467" spans="1:7" x14ac:dyDescent="0.25">
      <c r="A467" s="242" t="s">
        <v>817</v>
      </c>
      <c r="B467" s="238">
        <v>32</v>
      </c>
      <c r="C467" s="239" t="s">
        <v>486</v>
      </c>
      <c r="D467" s="240">
        <v>63</v>
      </c>
      <c r="E467" s="243"/>
      <c r="F467" s="237">
        <v>25261.32</v>
      </c>
      <c r="G467" s="237">
        <f t="shared" si="25"/>
        <v>25261.32</v>
      </c>
    </row>
    <row r="468" spans="1:7" x14ac:dyDescent="0.25">
      <c r="A468" s="242" t="s">
        <v>818</v>
      </c>
      <c r="B468" s="238">
        <v>40</v>
      </c>
      <c r="C468" s="239" t="s">
        <v>486</v>
      </c>
      <c r="D468" s="244">
        <v>10</v>
      </c>
      <c r="E468" s="243"/>
      <c r="F468" s="237">
        <v>42654.86</v>
      </c>
      <c r="G468" s="237">
        <f t="shared" si="25"/>
        <v>42654.86</v>
      </c>
    </row>
    <row r="469" spans="1:7" x14ac:dyDescent="0.25">
      <c r="A469" s="242" t="s">
        <v>819</v>
      </c>
      <c r="B469" s="238">
        <v>50</v>
      </c>
      <c r="C469" s="239" t="s">
        <v>486</v>
      </c>
      <c r="D469" s="244">
        <v>20</v>
      </c>
      <c r="E469" s="245"/>
      <c r="F469" s="237">
        <v>42930.58</v>
      </c>
      <c r="G469" s="237">
        <f t="shared" si="25"/>
        <v>42930.58</v>
      </c>
    </row>
    <row r="470" spans="1:7" x14ac:dyDescent="0.25">
      <c r="A470" s="242" t="s">
        <v>820</v>
      </c>
      <c r="B470" s="238">
        <v>40</v>
      </c>
      <c r="C470" s="239" t="s">
        <v>486</v>
      </c>
      <c r="D470" s="244">
        <v>10</v>
      </c>
      <c r="E470" s="241" t="s">
        <v>821</v>
      </c>
      <c r="F470" s="237">
        <v>44449.479999999996</v>
      </c>
      <c r="G470" s="237">
        <f t="shared" si="25"/>
        <v>44449.479999999996</v>
      </c>
    </row>
    <row r="471" spans="1:7" x14ac:dyDescent="0.25">
      <c r="A471" s="242" t="s">
        <v>822</v>
      </c>
      <c r="B471" s="238">
        <v>50</v>
      </c>
      <c r="C471" s="239" t="s">
        <v>486</v>
      </c>
      <c r="D471" s="244">
        <v>20</v>
      </c>
      <c r="E471" s="245"/>
      <c r="F471" s="237">
        <v>44310.400000000001</v>
      </c>
      <c r="G471" s="237">
        <f t="shared" si="25"/>
        <v>44310.400000000001</v>
      </c>
    </row>
    <row r="472" spans="1:7" x14ac:dyDescent="0.25">
      <c r="A472" s="242" t="s">
        <v>823</v>
      </c>
      <c r="B472" s="238">
        <v>50</v>
      </c>
      <c r="C472" s="239" t="s">
        <v>486</v>
      </c>
      <c r="D472" s="244">
        <v>20</v>
      </c>
      <c r="E472" s="204" t="s">
        <v>824</v>
      </c>
      <c r="F472" s="237">
        <v>49003.74</v>
      </c>
      <c r="G472" s="237">
        <f t="shared" si="25"/>
        <v>49003.74</v>
      </c>
    </row>
    <row r="473" spans="1:7" x14ac:dyDescent="0.25">
      <c r="A473" s="574" t="s">
        <v>825</v>
      </c>
      <c r="B473" s="575"/>
      <c r="C473" s="575"/>
      <c r="D473" s="575"/>
      <c r="E473" s="575"/>
    </row>
    <row r="474" spans="1:7" ht="33" customHeight="1" x14ac:dyDescent="0.25">
      <c r="A474" s="571" t="s">
        <v>826</v>
      </c>
      <c r="B474" s="571"/>
      <c r="C474" s="571"/>
      <c r="D474" s="571"/>
      <c r="E474" s="571"/>
    </row>
    <row r="475" spans="1:7" ht="29.25" customHeight="1" x14ac:dyDescent="0.25">
      <c r="A475" s="258" t="s">
        <v>577</v>
      </c>
      <c r="B475" s="259" t="s">
        <v>578</v>
      </c>
      <c r="C475" s="260" t="s">
        <v>581</v>
      </c>
      <c r="D475" s="190" t="s">
        <v>152</v>
      </c>
      <c r="E475" s="261"/>
    </row>
    <row r="476" spans="1:7" ht="39" customHeight="1" x14ac:dyDescent="0.25">
      <c r="A476" s="73" t="s">
        <v>827</v>
      </c>
      <c r="B476" s="74" t="s">
        <v>828</v>
      </c>
      <c r="C476" s="71" t="s">
        <v>740</v>
      </c>
      <c r="D476" s="71" t="s">
        <v>740</v>
      </c>
      <c r="E476" s="51"/>
    </row>
    <row r="479" spans="1:7" ht="15.75" x14ac:dyDescent="0.25">
      <c r="A479" s="55" t="s">
        <v>331</v>
      </c>
    </row>
    <row r="482" spans="1:1" ht="15.75" x14ac:dyDescent="0.25">
      <c r="A482" s="55"/>
    </row>
  </sheetData>
  <mergeCells count="89">
    <mergeCell ref="A47:F47"/>
    <mergeCell ref="A1:F1"/>
    <mergeCell ref="A5:F5"/>
    <mergeCell ref="A18:F18"/>
    <mergeCell ref="A31:F31"/>
    <mergeCell ref="A43:F43"/>
    <mergeCell ref="A184:F184"/>
    <mergeCell ref="A65:F65"/>
    <mergeCell ref="A81:F81"/>
    <mergeCell ref="A92:F92"/>
    <mergeCell ref="A96:F96"/>
    <mergeCell ref="A100:F100"/>
    <mergeCell ref="A114:F114"/>
    <mergeCell ref="A120:F120"/>
    <mergeCell ref="A134:F134"/>
    <mergeCell ref="A156:F156"/>
    <mergeCell ref="A165:F165"/>
    <mergeCell ref="A174:F174"/>
    <mergeCell ref="A256:E256"/>
    <mergeCell ref="A189:F189"/>
    <mergeCell ref="A202:F202"/>
    <mergeCell ref="A218:F218"/>
    <mergeCell ref="A231:F231"/>
    <mergeCell ref="A241:F241"/>
    <mergeCell ref="A250:F250"/>
    <mergeCell ref="A251:E251"/>
    <mergeCell ref="A252:E252"/>
    <mergeCell ref="A253:E253"/>
    <mergeCell ref="A254:E254"/>
    <mergeCell ref="A255:E255"/>
    <mergeCell ref="A291:F291"/>
    <mergeCell ref="A258:F258"/>
    <mergeCell ref="A265:E265"/>
    <mergeCell ref="A266:F266"/>
    <mergeCell ref="A267:E267"/>
    <mergeCell ref="A268:E268"/>
    <mergeCell ref="A269:E269"/>
    <mergeCell ref="A270:F270"/>
    <mergeCell ref="A272:F272"/>
    <mergeCell ref="A279:E279"/>
    <mergeCell ref="A282:F282"/>
    <mergeCell ref="A289:F289"/>
    <mergeCell ref="A341:E341"/>
    <mergeCell ref="A298:E298"/>
    <mergeCell ref="A299:F299"/>
    <mergeCell ref="A300:E300"/>
    <mergeCell ref="A301:E301"/>
    <mergeCell ref="A302:E302"/>
    <mergeCell ref="A303:E303"/>
    <mergeCell ref="A304:E304"/>
    <mergeCell ref="A306:F306"/>
    <mergeCell ref="A316:F316"/>
    <mergeCell ref="A324:F324"/>
    <mergeCell ref="A334:F334"/>
    <mergeCell ref="A385:F385"/>
    <mergeCell ref="A342:F342"/>
    <mergeCell ref="A343:E343"/>
    <mergeCell ref="A344:E344"/>
    <mergeCell ref="A345:E345"/>
    <mergeCell ref="A346:E346"/>
    <mergeCell ref="A347:E347"/>
    <mergeCell ref="A349:E349"/>
    <mergeCell ref="A351:F351"/>
    <mergeCell ref="A364:F364"/>
    <mergeCell ref="A371:F371"/>
    <mergeCell ref="A373:F373"/>
    <mergeCell ref="A424:E424"/>
    <mergeCell ref="A425:E425"/>
    <mergeCell ref="A426:E426"/>
    <mergeCell ref="A428:G428"/>
    <mergeCell ref="A434:E434"/>
    <mergeCell ref="F424:G424"/>
    <mergeCell ref="F425:G425"/>
    <mergeCell ref="F426:G426"/>
    <mergeCell ref="A398:E398"/>
    <mergeCell ref="A399:E399"/>
    <mergeCell ref="A400:F400"/>
    <mergeCell ref="A408:F408"/>
    <mergeCell ref="A423:E423"/>
    <mergeCell ref="F423:G423"/>
    <mergeCell ref="A436:F436"/>
    <mergeCell ref="A435:F435"/>
    <mergeCell ref="A474:E474"/>
    <mergeCell ref="A452:E452"/>
    <mergeCell ref="A453:E453"/>
    <mergeCell ref="A454:E454"/>
    <mergeCell ref="A455:F455"/>
    <mergeCell ref="A456:E456"/>
    <mergeCell ref="A473:E473"/>
  </mergeCells>
  <pageMargins left="0.31496062992125984" right="0.31496062992125984" top="0.35433070866141736" bottom="0.35433070866141736" header="0" footer="0"/>
  <pageSetup paperSize="9" scale="73" fitToHeight="0" orientation="portrait" r:id="rId1"/>
  <drawing r:id="rId2"/>
</worksheet>
</file>

<file path=xl/worksheets/sheet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G1819"/>
  <sheetViews>
    <sheetView workbookViewId="0">
      <selection sqref="A1:G1"/>
    </sheetView>
  </sheetViews>
  <sheetFormatPr defaultRowHeight="15" x14ac:dyDescent="0.25"/>
  <cols>
    <col min="1" max="1" width="19.28515625" style="57" bestFit="1" customWidth="1"/>
    <col min="2" max="2" width="45.5703125" style="77" customWidth="1"/>
    <col min="3" max="3" width="10.42578125" style="75" bestFit="1" customWidth="1"/>
    <col min="4" max="4" width="9.140625" style="75"/>
    <col min="5" max="5" width="15" style="75" customWidth="1"/>
    <col min="6" max="6" width="10.42578125" style="76" bestFit="1" customWidth="1"/>
    <col min="7" max="7" width="19.7109375" style="75" customWidth="1"/>
    <col min="8" max="248" width="9.140625" style="75"/>
    <col min="249" max="249" width="18" style="75" customWidth="1"/>
    <col min="250" max="250" width="19.28515625" style="75" bestFit="1" customWidth="1"/>
    <col min="251" max="251" width="10.42578125" style="75" bestFit="1" customWidth="1"/>
    <col min="252" max="252" width="9.140625" style="75"/>
    <col min="253" max="253" width="15" style="75" customWidth="1"/>
    <col min="254" max="254" width="10.42578125" style="75" bestFit="1" customWidth="1"/>
    <col min="255" max="504" width="9.140625" style="75"/>
    <col min="505" max="505" width="18" style="75" customWidth="1"/>
    <col min="506" max="506" width="19.28515625" style="75" bestFit="1" customWidth="1"/>
    <col min="507" max="507" width="10.42578125" style="75" bestFit="1" customWidth="1"/>
    <col min="508" max="508" width="9.140625" style="75"/>
    <col min="509" max="509" width="15" style="75" customWidth="1"/>
    <col min="510" max="510" width="10.42578125" style="75" bestFit="1" customWidth="1"/>
    <col min="511" max="760" width="9.140625" style="75"/>
    <col min="761" max="761" width="18" style="75" customWidth="1"/>
    <col min="762" max="762" width="19.28515625" style="75" bestFit="1" customWidth="1"/>
    <col min="763" max="763" width="10.42578125" style="75" bestFit="1" customWidth="1"/>
    <col min="764" max="764" width="9.140625" style="75"/>
    <col min="765" max="765" width="15" style="75" customWidth="1"/>
    <col min="766" max="766" width="10.42578125" style="75" bestFit="1" customWidth="1"/>
    <col min="767" max="1016" width="9.140625" style="75"/>
    <col min="1017" max="1017" width="18" style="75" customWidth="1"/>
    <col min="1018" max="1018" width="19.28515625" style="75" bestFit="1" customWidth="1"/>
    <col min="1019" max="1019" width="10.42578125" style="75" bestFit="1" customWidth="1"/>
    <col min="1020" max="1020" width="9.140625" style="75"/>
    <col min="1021" max="1021" width="15" style="75" customWidth="1"/>
    <col min="1022" max="1022" width="10.42578125" style="75" bestFit="1" customWidth="1"/>
    <col min="1023" max="1272" width="9.140625" style="75"/>
    <col min="1273" max="1273" width="18" style="75" customWidth="1"/>
    <col min="1274" max="1274" width="19.28515625" style="75" bestFit="1" customWidth="1"/>
    <col min="1275" max="1275" width="10.42578125" style="75" bestFit="1" customWidth="1"/>
    <col min="1276" max="1276" width="9.140625" style="75"/>
    <col min="1277" max="1277" width="15" style="75" customWidth="1"/>
    <col min="1278" max="1278" width="10.42578125" style="75" bestFit="1" customWidth="1"/>
    <col min="1279" max="1528" width="9.140625" style="75"/>
    <col min="1529" max="1529" width="18" style="75" customWidth="1"/>
    <col min="1530" max="1530" width="19.28515625" style="75" bestFit="1" customWidth="1"/>
    <col min="1531" max="1531" width="10.42578125" style="75" bestFit="1" customWidth="1"/>
    <col min="1532" max="1532" width="9.140625" style="75"/>
    <col min="1533" max="1533" width="15" style="75" customWidth="1"/>
    <col min="1534" max="1534" width="10.42578125" style="75" bestFit="1" customWidth="1"/>
    <col min="1535" max="1784" width="9.140625" style="75"/>
    <col min="1785" max="1785" width="18" style="75" customWidth="1"/>
    <col min="1786" max="1786" width="19.28515625" style="75" bestFit="1" customWidth="1"/>
    <col min="1787" max="1787" width="10.42578125" style="75" bestFit="1" customWidth="1"/>
    <col min="1788" max="1788" width="9.140625" style="75"/>
    <col min="1789" max="1789" width="15" style="75" customWidth="1"/>
    <col min="1790" max="1790" width="10.42578125" style="75" bestFit="1" customWidth="1"/>
    <col min="1791" max="2040" width="9.140625" style="75"/>
    <col min="2041" max="2041" width="18" style="75" customWidth="1"/>
    <col min="2042" max="2042" width="19.28515625" style="75" bestFit="1" customWidth="1"/>
    <col min="2043" max="2043" width="10.42578125" style="75" bestFit="1" customWidth="1"/>
    <col min="2044" max="2044" width="9.140625" style="75"/>
    <col min="2045" max="2045" width="15" style="75" customWidth="1"/>
    <col min="2046" max="2046" width="10.42578125" style="75" bestFit="1" customWidth="1"/>
    <col min="2047" max="2296" width="9.140625" style="75"/>
    <col min="2297" max="2297" width="18" style="75" customWidth="1"/>
    <col min="2298" max="2298" width="19.28515625" style="75" bestFit="1" customWidth="1"/>
    <col min="2299" max="2299" width="10.42578125" style="75" bestFit="1" customWidth="1"/>
    <col min="2300" max="2300" width="9.140625" style="75"/>
    <col min="2301" max="2301" width="15" style="75" customWidth="1"/>
    <col min="2302" max="2302" width="10.42578125" style="75" bestFit="1" customWidth="1"/>
    <col min="2303" max="2552" width="9.140625" style="75"/>
    <col min="2553" max="2553" width="18" style="75" customWidth="1"/>
    <col min="2554" max="2554" width="19.28515625" style="75" bestFit="1" customWidth="1"/>
    <col min="2555" max="2555" width="10.42578125" style="75" bestFit="1" customWidth="1"/>
    <col min="2556" max="2556" width="9.140625" style="75"/>
    <col min="2557" max="2557" width="15" style="75" customWidth="1"/>
    <col min="2558" max="2558" width="10.42578125" style="75" bestFit="1" customWidth="1"/>
    <col min="2559" max="2808" width="9.140625" style="75"/>
    <col min="2809" max="2809" width="18" style="75" customWidth="1"/>
    <col min="2810" max="2810" width="19.28515625" style="75" bestFit="1" customWidth="1"/>
    <col min="2811" max="2811" width="10.42578125" style="75" bestFit="1" customWidth="1"/>
    <col min="2812" max="2812" width="9.140625" style="75"/>
    <col min="2813" max="2813" width="15" style="75" customWidth="1"/>
    <col min="2814" max="2814" width="10.42578125" style="75" bestFit="1" customWidth="1"/>
    <col min="2815" max="3064" width="9.140625" style="75"/>
    <col min="3065" max="3065" width="18" style="75" customWidth="1"/>
    <col min="3066" max="3066" width="19.28515625" style="75" bestFit="1" customWidth="1"/>
    <col min="3067" max="3067" width="10.42578125" style="75" bestFit="1" customWidth="1"/>
    <col min="3068" max="3068" width="9.140625" style="75"/>
    <col min="3069" max="3069" width="15" style="75" customWidth="1"/>
    <col min="3070" max="3070" width="10.42578125" style="75" bestFit="1" customWidth="1"/>
    <col min="3071" max="3320" width="9.140625" style="75"/>
    <col min="3321" max="3321" width="18" style="75" customWidth="1"/>
    <col min="3322" max="3322" width="19.28515625" style="75" bestFit="1" customWidth="1"/>
    <col min="3323" max="3323" width="10.42578125" style="75" bestFit="1" customWidth="1"/>
    <col min="3324" max="3324" width="9.140625" style="75"/>
    <col min="3325" max="3325" width="15" style="75" customWidth="1"/>
    <col min="3326" max="3326" width="10.42578125" style="75" bestFit="1" customWidth="1"/>
    <col min="3327" max="3576" width="9.140625" style="75"/>
    <col min="3577" max="3577" width="18" style="75" customWidth="1"/>
    <col min="3578" max="3578" width="19.28515625" style="75" bestFit="1" customWidth="1"/>
    <col min="3579" max="3579" width="10.42578125" style="75" bestFit="1" customWidth="1"/>
    <col min="3580" max="3580" width="9.140625" style="75"/>
    <col min="3581" max="3581" width="15" style="75" customWidth="1"/>
    <col min="3582" max="3582" width="10.42578125" style="75" bestFit="1" customWidth="1"/>
    <col min="3583" max="3832" width="9.140625" style="75"/>
    <col min="3833" max="3833" width="18" style="75" customWidth="1"/>
    <col min="3834" max="3834" width="19.28515625" style="75" bestFit="1" customWidth="1"/>
    <col min="3835" max="3835" width="10.42578125" style="75" bestFit="1" customWidth="1"/>
    <col min="3836" max="3836" width="9.140625" style="75"/>
    <col min="3837" max="3837" width="15" style="75" customWidth="1"/>
    <col min="3838" max="3838" width="10.42578125" style="75" bestFit="1" customWidth="1"/>
    <col min="3839" max="4088" width="9.140625" style="75"/>
    <col min="4089" max="4089" width="18" style="75" customWidth="1"/>
    <col min="4090" max="4090" width="19.28515625" style="75" bestFit="1" customWidth="1"/>
    <col min="4091" max="4091" width="10.42578125" style="75" bestFit="1" customWidth="1"/>
    <col min="4092" max="4092" width="9.140625" style="75"/>
    <col min="4093" max="4093" width="15" style="75" customWidth="1"/>
    <col min="4094" max="4094" width="10.42578125" style="75" bestFit="1" customWidth="1"/>
    <col min="4095" max="4344" width="9.140625" style="75"/>
    <col min="4345" max="4345" width="18" style="75" customWidth="1"/>
    <col min="4346" max="4346" width="19.28515625" style="75" bestFit="1" customWidth="1"/>
    <col min="4347" max="4347" width="10.42578125" style="75" bestFit="1" customWidth="1"/>
    <col min="4348" max="4348" width="9.140625" style="75"/>
    <col min="4349" max="4349" width="15" style="75" customWidth="1"/>
    <col min="4350" max="4350" width="10.42578125" style="75" bestFit="1" customWidth="1"/>
    <col min="4351" max="4600" width="9.140625" style="75"/>
    <col min="4601" max="4601" width="18" style="75" customWidth="1"/>
    <col min="4602" max="4602" width="19.28515625" style="75" bestFit="1" customWidth="1"/>
    <col min="4603" max="4603" width="10.42578125" style="75" bestFit="1" customWidth="1"/>
    <col min="4604" max="4604" width="9.140625" style="75"/>
    <col min="4605" max="4605" width="15" style="75" customWidth="1"/>
    <col min="4606" max="4606" width="10.42578125" style="75" bestFit="1" customWidth="1"/>
    <col min="4607" max="4856" width="9.140625" style="75"/>
    <col min="4857" max="4857" width="18" style="75" customWidth="1"/>
    <col min="4858" max="4858" width="19.28515625" style="75" bestFit="1" customWidth="1"/>
    <col min="4859" max="4859" width="10.42578125" style="75" bestFit="1" customWidth="1"/>
    <col min="4860" max="4860" width="9.140625" style="75"/>
    <col min="4861" max="4861" width="15" style="75" customWidth="1"/>
    <col min="4862" max="4862" width="10.42578125" style="75" bestFit="1" customWidth="1"/>
    <col min="4863" max="5112" width="9.140625" style="75"/>
    <col min="5113" max="5113" width="18" style="75" customWidth="1"/>
    <col min="5114" max="5114" width="19.28515625" style="75" bestFit="1" customWidth="1"/>
    <col min="5115" max="5115" width="10.42578125" style="75" bestFit="1" customWidth="1"/>
    <col min="5116" max="5116" width="9.140625" style="75"/>
    <col min="5117" max="5117" width="15" style="75" customWidth="1"/>
    <col min="5118" max="5118" width="10.42578125" style="75" bestFit="1" customWidth="1"/>
    <col min="5119" max="5368" width="9.140625" style="75"/>
    <col min="5369" max="5369" width="18" style="75" customWidth="1"/>
    <col min="5370" max="5370" width="19.28515625" style="75" bestFit="1" customWidth="1"/>
    <col min="5371" max="5371" width="10.42578125" style="75" bestFit="1" customWidth="1"/>
    <col min="5372" max="5372" width="9.140625" style="75"/>
    <col min="5373" max="5373" width="15" style="75" customWidth="1"/>
    <col min="5374" max="5374" width="10.42578125" style="75" bestFit="1" customWidth="1"/>
    <col min="5375" max="5624" width="9.140625" style="75"/>
    <col min="5625" max="5625" width="18" style="75" customWidth="1"/>
    <col min="5626" max="5626" width="19.28515625" style="75" bestFit="1" customWidth="1"/>
    <col min="5627" max="5627" width="10.42578125" style="75" bestFit="1" customWidth="1"/>
    <col min="5628" max="5628" width="9.140625" style="75"/>
    <col min="5629" max="5629" width="15" style="75" customWidth="1"/>
    <col min="5630" max="5630" width="10.42578125" style="75" bestFit="1" customWidth="1"/>
    <col min="5631" max="5880" width="9.140625" style="75"/>
    <col min="5881" max="5881" width="18" style="75" customWidth="1"/>
    <col min="5882" max="5882" width="19.28515625" style="75" bestFit="1" customWidth="1"/>
    <col min="5883" max="5883" width="10.42578125" style="75" bestFit="1" customWidth="1"/>
    <col min="5884" max="5884" width="9.140625" style="75"/>
    <col min="5885" max="5885" width="15" style="75" customWidth="1"/>
    <col min="5886" max="5886" width="10.42578125" style="75" bestFit="1" customWidth="1"/>
    <col min="5887" max="6136" width="9.140625" style="75"/>
    <col min="6137" max="6137" width="18" style="75" customWidth="1"/>
    <col min="6138" max="6138" width="19.28515625" style="75" bestFit="1" customWidth="1"/>
    <col min="6139" max="6139" width="10.42578125" style="75" bestFit="1" customWidth="1"/>
    <col min="6140" max="6140" width="9.140625" style="75"/>
    <col min="6141" max="6141" width="15" style="75" customWidth="1"/>
    <col min="6142" max="6142" width="10.42578125" style="75" bestFit="1" customWidth="1"/>
    <col min="6143" max="6392" width="9.140625" style="75"/>
    <col min="6393" max="6393" width="18" style="75" customWidth="1"/>
    <col min="6394" max="6394" width="19.28515625" style="75" bestFit="1" customWidth="1"/>
    <col min="6395" max="6395" width="10.42578125" style="75" bestFit="1" customWidth="1"/>
    <col min="6396" max="6396" width="9.140625" style="75"/>
    <col min="6397" max="6397" width="15" style="75" customWidth="1"/>
    <col min="6398" max="6398" width="10.42578125" style="75" bestFit="1" customWidth="1"/>
    <col min="6399" max="6648" width="9.140625" style="75"/>
    <col min="6649" max="6649" width="18" style="75" customWidth="1"/>
    <col min="6650" max="6650" width="19.28515625" style="75" bestFit="1" customWidth="1"/>
    <col min="6651" max="6651" width="10.42578125" style="75" bestFit="1" customWidth="1"/>
    <col min="6652" max="6652" width="9.140625" style="75"/>
    <col min="6653" max="6653" width="15" style="75" customWidth="1"/>
    <col min="6654" max="6654" width="10.42578125" style="75" bestFit="1" customWidth="1"/>
    <col min="6655" max="6904" width="9.140625" style="75"/>
    <col min="6905" max="6905" width="18" style="75" customWidth="1"/>
    <col min="6906" max="6906" width="19.28515625" style="75" bestFit="1" customWidth="1"/>
    <col min="6907" max="6907" width="10.42578125" style="75" bestFit="1" customWidth="1"/>
    <col min="6908" max="6908" width="9.140625" style="75"/>
    <col min="6909" max="6909" width="15" style="75" customWidth="1"/>
    <col min="6910" max="6910" width="10.42578125" style="75" bestFit="1" customWidth="1"/>
    <col min="6911" max="7160" width="9.140625" style="75"/>
    <col min="7161" max="7161" width="18" style="75" customWidth="1"/>
    <col min="7162" max="7162" width="19.28515625" style="75" bestFit="1" customWidth="1"/>
    <col min="7163" max="7163" width="10.42578125" style="75" bestFit="1" customWidth="1"/>
    <col min="7164" max="7164" width="9.140625" style="75"/>
    <col min="7165" max="7165" width="15" style="75" customWidth="1"/>
    <col min="7166" max="7166" width="10.42578125" style="75" bestFit="1" customWidth="1"/>
    <col min="7167" max="7416" width="9.140625" style="75"/>
    <col min="7417" max="7417" width="18" style="75" customWidth="1"/>
    <col min="7418" max="7418" width="19.28515625" style="75" bestFit="1" customWidth="1"/>
    <col min="7419" max="7419" width="10.42578125" style="75" bestFit="1" customWidth="1"/>
    <col min="7420" max="7420" width="9.140625" style="75"/>
    <col min="7421" max="7421" width="15" style="75" customWidth="1"/>
    <col min="7422" max="7422" width="10.42578125" style="75" bestFit="1" customWidth="1"/>
    <col min="7423" max="7672" width="9.140625" style="75"/>
    <col min="7673" max="7673" width="18" style="75" customWidth="1"/>
    <col min="7674" max="7674" width="19.28515625" style="75" bestFit="1" customWidth="1"/>
    <col min="7675" max="7675" width="10.42578125" style="75" bestFit="1" customWidth="1"/>
    <col min="7676" max="7676" width="9.140625" style="75"/>
    <col min="7677" max="7677" width="15" style="75" customWidth="1"/>
    <col min="7678" max="7678" width="10.42578125" style="75" bestFit="1" customWidth="1"/>
    <col min="7679" max="7928" width="9.140625" style="75"/>
    <col min="7929" max="7929" width="18" style="75" customWidth="1"/>
    <col min="7930" max="7930" width="19.28515625" style="75" bestFit="1" customWidth="1"/>
    <col min="7931" max="7931" width="10.42578125" style="75" bestFit="1" customWidth="1"/>
    <col min="7932" max="7932" width="9.140625" style="75"/>
    <col min="7933" max="7933" width="15" style="75" customWidth="1"/>
    <col min="7934" max="7934" width="10.42578125" style="75" bestFit="1" customWidth="1"/>
    <col min="7935" max="8184" width="9.140625" style="75"/>
    <col min="8185" max="8185" width="18" style="75" customWidth="1"/>
    <col min="8186" max="8186" width="19.28515625" style="75" bestFit="1" customWidth="1"/>
    <col min="8187" max="8187" width="10.42578125" style="75" bestFit="1" customWidth="1"/>
    <col min="8188" max="8188" width="9.140625" style="75"/>
    <col min="8189" max="8189" width="15" style="75" customWidth="1"/>
    <col min="8190" max="8190" width="10.42578125" style="75" bestFit="1" customWidth="1"/>
    <col min="8191" max="8440" width="9.140625" style="75"/>
    <col min="8441" max="8441" width="18" style="75" customWidth="1"/>
    <col min="8442" max="8442" width="19.28515625" style="75" bestFit="1" customWidth="1"/>
    <col min="8443" max="8443" width="10.42578125" style="75" bestFit="1" customWidth="1"/>
    <col min="8444" max="8444" width="9.140625" style="75"/>
    <col min="8445" max="8445" width="15" style="75" customWidth="1"/>
    <col min="8446" max="8446" width="10.42578125" style="75" bestFit="1" customWidth="1"/>
    <col min="8447" max="8696" width="9.140625" style="75"/>
    <col min="8697" max="8697" width="18" style="75" customWidth="1"/>
    <col min="8698" max="8698" width="19.28515625" style="75" bestFit="1" customWidth="1"/>
    <col min="8699" max="8699" width="10.42578125" style="75" bestFit="1" customWidth="1"/>
    <col min="8700" max="8700" width="9.140625" style="75"/>
    <col min="8701" max="8701" width="15" style="75" customWidth="1"/>
    <col min="8702" max="8702" width="10.42578125" style="75" bestFit="1" customWidth="1"/>
    <col min="8703" max="8952" width="9.140625" style="75"/>
    <col min="8953" max="8953" width="18" style="75" customWidth="1"/>
    <col min="8954" max="8954" width="19.28515625" style="75" bestFit="1" customWidth="1"/>
    <col min="8955" max="8955" width="10.42578125" style="75" bestFit="1" customWidth="1"/>
    <col min="8956" max="8956" width="9.140625" style="75"/>
    <col min="8957" max="8957" width="15" style="75" customWidth="1"/>
    <col min="8958" max="8958" width="10.42578125" style="75" bestFit="1" customWidth="1"/>
    <col min="8959" max="9208" width="9.140625" style="75"/>
    <col min="9209" max="9209" width="18" style="75" customWidth="1"/>
    <col min="9210" max="9210" width="19.28515625" style="75" bestFit="1" customWidth="1"/>
    <col min="9211" max="9211" width="10.42578125" style="75" bestFit="1" customWidth="1"/>
    <col min="9212" max="9212" width="9.140625" style="75"/>
    <col min="9213" max="9213" width="15" style="75" customWidth="1"/>
    <col min="9214" max="9214" width="10.42578125" style="75" bestFit="1" customWidth="1"/>
    <col min="9215" max="9464" width="9.140625" style="75"/>
    <col min="9465" max="9465" width="18" style="75" customWidth="1"/>
    <col min="9466" max="9466" width="19.28515625" style="75" bestFit="1" customWidth="1"/>
    <col min="9467" max="9467" width="10.42578125" style="75" bestFit="1" customWidth="1"/>
    <col min="9468" max="9468" width="9.140625" style="75"/>
    <col min="9469" max="9469" width="15" style="75" customWidth="1"/>
    <col min="9470" max="9470" width="10.42578125" style="75" bestFit="1" customWidth="1"/>
    <col min="9471" max="9720" width="9.140625" style="75"/>
    <col min="9721" max="9721" width="18" style="75" customWidth="1"/>
    <col min="9722" max="9722" width="19.28515625" style="75" bestFit="1" customWidth="1"/>
    <col min="9723" max="9723" width="10.42578125" style="75" bestFit="1" customWidth="1"/>
    <col min="9724" max="9724" width="9.140625" style="75"/>
    <col min="9725" max="9725" width="15" style="75" customWidth="1"/>
    <col min="9726" max="9726" width="10.42578125" style="75" bestFit="1" customWidth="1"/>
    <col min="9727" max="9976" width="9.140625" style="75"/>
    <col min="9977" max="9977" width="18" style="75" customWidth="1"/>
    <col min="9978" max="9978" width="19.28515625" style="75" bestFit="1" customWidth="1"/>
    <col min="9979" max="9979" width="10.42578125" style="75" bestFit="1" customWidth="1"/>
    <col min="9980" max="9980" width="9.140625" style="75"/>
    <col min="9981" max="9981" width="15" style="75" customWidth="1"/>
    <col min="9982" max="9982" width="10.42578125" style="75" bestFit="1" customWidth="1"/>
    <col min="9983" max="10232" width="9.140625" style="75"/>
    <col min="10233" max="10233" width="18" style="75" customWidth="1"/>
    <col min="10234" max="10234" width="19.28515625" style="75" bestFit="1" customWidth="1"/>
    <col min="10235" max="10235" width="10.42578125" style="75" bestFit="1" customWidth="1"/>
    <col min="10236" max="10236" width="9.140625" style="75"/>
    <col min="10237" max="10237" width="15" style="75" customWidth="1"/>
    <col min="10238" max="10238" width="10.42578125" style="75" bestFit="1" customWidth="1"/>
    <col min="10239" max="10488" width="9.140625" style="75"/>
    <col min="10489" max="10489" width="18" style="75" customWidth="1"/>
    <col min="10490" max="10490" width="19.28515625" style="75" bestFit="1" customWidth="1"/>
    <col min="10491" max="10491" width="10.42578125" style="75" bestFit="1" customWidth="1"/>
    <col min="10492" max="10492" width="9.140625" style="75"/>
    <col min="10493" max="10493" width="15" style="75" customWidth="1"/>
    <col min="10494" max="10494" width="10.42578125" style="75" bestFit="1" customWidth="1"/>
    <col min="10495" max="10744" width="9.140625" style="75"/>
    <col min="10745" max="10745" width="18" style="75" customWidth="1"/>
    <col min="10746" max="10746" width="19.28515625" style="75" bestFit="1" customWidth="1"/>
    <col min="10747" max="10747" width="10.42578125" style="75" bestFit="1" customWidth="1"/>
    <col min="10748" max="10748" width="9.140625" style="75"/>
    <col min="10749" max="10749" width="15" style="75" customWidth="1"/>
    <col min="10750" max="10750" width="10.42578125" style="75" bestFit="1" customWidth="1"/>
    <col min="10751" max="11000" width="9.140625" style="75"/>
    <col min="11001" max="11001" width="18" style="75" customWidth="1"/>
    <col min="11002" max="11002" width="19.28515625" style="75" bestFit="1" customWidth="1"/>
    <col min="11003" max="11003" width="10.42578125" style="75" bestFit="1" customWidth="1"/>
    <col min="11004" max="11004" width="9.140625" style="75"/>
    <col min="11005" max="11005" width="15" style="75" customWidth="1"/>
    <col min="11006" max="11006" width="10.42578125" style="75" bestFit="1" customWidth="1"/>
    <col min="11007" max="11256" width="9.140625" style="75"/>
    <col min="11257" max="11257" width="18" style="75" customWidth="1"/>
    <col min="11258" max="11258" width="19.28515625" style="75" bestFit="1" customWidth="1"/>
    <col min="11259" max="11259" width="10.42578125" style="75" bestFit="1" customWidth="1"/>
    <col min="11260" max="11260" width="9.140625" style="75"/>
    <col min="11261" max="11261" width="15" style="75" customWidth="1"/>
    <col min="11262" max="11262" width="10.42578125" style="75" bestFit="1" customWidth="1"/>
    <col min="11263" max="11512" width="9.140625" style="75"/>
    <col min="11513" max="11513" width="18" style="75" customWidth="1"/>
    <col min="11514" max="11514" width="19.28515625" style="75" bestFit="1" customWidth="1"/>
    <col min="11515" max="11515" width="10.42578125" style="75" bestFit="1" customWidth="1"/>
    <col min="11516" max="11516" width="9.140625" style="75"/>
    <col min="11517" max="11517" width="15" style="75" customWidth="1"/>
    <col min="11518" max="11518" width="10.42578125" style="75" bestFit="1" customWidth="1"/>
    <col min="11519" max="11768" width="9.140625" style="75"/>
    <col min="11769" max="11769" width="18" style="75" customWidth="1"/>
    <col min="11770" max="11770" width="19.28515625" style="75" bestFit="1" customWidth="1"/>
    <col min="11771" max="11771" width="10.42578125" style="75" bestFit="1" customWidth="1"/>
    <col min="11772" max="11772" width="9.140625" style="75"/>
    <col min="11773" max="11773" width="15" style="75" customWidth="1"/>
    <col min="11774" max="11774" width="10.42578125" style="75" bestFit="1" customWidth="1"/>
    <col min="11775" max="12024" width="9.140625" style="75"/>
    <col min="12025" max="12025" width="18" style="75" customWidth="1"/>
    <col min="12026" max="12026" width="19.28515625" style="75" bestFit="1" customWidth="1"/>
    <col min="12027" max="12027" width="10.42578125" style="75" bestFit="1" customWidth="1"/>
    <col min="12028" max="12028" width="9.140625" style="75"/>
    <col min="12029" max="12029" width="15" style="75" customWidth="1"/>
    <col min="12030" max="12030" width="10.42578125" style="75" bestFit="1" customWidth="1"/>
    <col min="12031" max="12280" width="9.140625" style="75"/>
    <col min="12281" max="12281" width="18" style="75" customWidth="1"/>
    <col min="12282" max="12282" width="19.28515625" style="75" bestFit="1" customWidth="1"/>
    <col min="12283" max="12283" width="10.42578125" style="75" bestFit="1" customWidth="1"/>
    <col min="12284" max="12284" width="9.140625" style="75"/>
    <col min="12285" max="12285" width="15" style="75" customWidth="1"/>
    <col min="12286" max="12286" width="10.42578125" style="75" bestFit="1" customWidth="1"/>
    <col min="12287" max="12536" width="9.140625" style="75"/>
    <col min="12537" max="12537" width="18" style="75" customWidth="1"/>
    <col min="12538" max="12538" width="19.28515625" style="75" bestFit="1" customWidth="1"/>
    <col min="12539" max="12539" width="10.42578125" style="75" bestFit="1" customWidth="1"/>
    <col min="12540" max="12540" width="9.140625" style="75"/>
    <col min="12541" max="12541" width="15" style="75" customWidth="1"/>
    <col min="12542" max="12542" width="10.42578125" style="75" bestFit="1" customWidth="1"/>
    <col min="12543" max="12792" width="9.140625" style="75"/>
    <col min="12793" max="12793" width="18" style="75" customWidth="1"/>
    <col min="12794" max="12794" width="19.28515625" style="75" bestFit="1" customWidth="1"/>
    <col min="12795" max="12795" width="10.42578125" style="75" bestFit="1" customWidth="1"/>
    <col min="12796" max="12796" width="9.140625" style="75"/>
    <col min="12797" max="12797" width="15" style="75" customWidth="1"/>
    <col min="12798" max="12798" width="10.42578125" style="75" bestFit="1" customWidth="1"/>
    <col min="12799" max="13048" width="9.140625" style="75"/>
    <col min="13049" max="13049" width="18" style="75" customWidth="1"/>
    <col min="13050" max="13050" width="19.28515625" style="75" bestFit="1" customWidth="1"/>
    <col min="13051" max="13051" width="10.42578125" style="75" bestFit="1" customWidth="1"/>
    <col min="13052" max="13052" width="9.140625" style="75"/>
    <col min="13053" max="13053" width="15" style="75" customWidth="1"/>
    <col min="13054" max="13054" width="10.42578125" style="75" bestFit="1" customWidth="1"/>
    <col min="13055" max="13304" width="9.140625" style="75"/>
    <col min="13305" max="13305" width="18" style="75" customWidth="1"/>
    <col min="13306" max="13306" width="19.28515625" style="75" bestFit="1" customWidth="1"/>
    <col min="13307" max="13307" width="10.42578125" style="75" bestFit="1" customWidth="1"/>
    <col min="13308" max="13308" width="9.140625" style="75"/>
    <col min="13309" max="13309" width="15" style="75" customWidth="1"/>
    <col min="13310" max="13310" width="10.42578125" style="75" bestFit="1" customWidth="1"/>
    <col min="13311" max="13560" width="9.140625" style="75"/>
    <col min="13561" max="13561" width="18" style="75" customWidth="1"/>
    <col min="13562" max="13562" width="19.28515625" style="75" bestFit="1" customWidth="1"/>
    <col min="13563" max="13563" width="10.42578125" style="75" bestFit="1" customWidth="1"/>
    <col min="13564" max="13564" width="9.140625" style="75"/>
    <col min="13565" max="13565" width="15" style="75" customWidth="1"/>
    <col min="13566" max="13566" width="10.42578125" style="75" bestFit="1" customWidth="1"/>
    <col min="13567" max="13816" width="9.140625" style="75"/>
    <col min="13817" max="13817" width="18" style="75" customWidth="1"/>
    <col min="13818" max="13818" width="19.28515625" style="75" bestFit="1" customWidth="1"/>
    <col min="13819" max="13819" width="10.42578125" style="75" bestFit="1" customWidth="1"/>
    <col min="13820" max="13820" width="9.140625" style="75"/>
    <col min="13821" max="13821" width="15" style="75" customWidth="1"/>
    <col min="13822" max="13822" width="10.42578125" style="75" bestFit="1" customWidth="1"/>
    <col min="13823" max="14072" width="9.140625" style="75"/>
    <col min="14073" max="14073" width="18" style="75" customWidth="1"/>
    <col min="14074" max="14074" width="19.28515625" style="75" bestFit="1" customWidth="1"/>
    <col min="14075" max="14075" width="10.42578125" style="75" bestFit="1" customWidth="1"/>
    <col min="14076" max="14076" width="9.140625" style="75"/>
    <col min="14077" max="14077" width="15" style="75" customWidth="1"/>
    <col min="14078" max="14078" width="10.42578125" style="75" bestFit="1" customWidth="1"/>
    <col min="14079" max="14328" width="9.140625" style="75"/>
    <col min="14329" max="14329" width="18" style="75" customWidth="1"/>
    <col min="14330" max="14330" width="19.28515625" style="75" bestFit="1" customWidth="1"/>
    <col min="14331" max="14331" width="10.42578125" style="75" bestFit="1" customWidth="1"/>
    <col min="14332" max="14332" width="9.140625" style="75"/>
    <col min="14333" max="14333" width="15" style="75" customWidth="1"/>
    <col min="14334" max="14334" width="10.42578125" style="75" bestFit="1" customWidth="1"/>
    <col min="14335" max="14584" width="9.140625" style="75"/>
    <col min="14585" max="14585" width="18" style="75" customWidth="1"/>
    <col min="14586" max="14586" width="19.28515625" style="75" bestFit="1" customWidth="1"/>
    <col min="14587" max="14587" width="10.42578125" style="75" bestFit="1" customWidth="1"/>
    <col min="14588" max="14588" width="9.140625" style="75"/>
    <col min="14589" max="14589" width="15" style="75" customWidth="1"/>
    <col min="14590" max="14590" width="10.42578125" style="75" bestFit="1" customWidth="1"/>
    <col min="14591" max="14840" width="9.140625" style="75"/>
    <col min="14841" max="14841" width="18" style="75" customWidth="1"/>
    <col min="14842" max="14842" width="19.28515625" style="75" bestFit="1" customWidth="1"/>
    <col min="14843" max="14843" width="10.42578125" style="75" bestFit="1" customWidth="1"/>
    <col min="14844" max="14844" width="9.140625" style="75"/>
    <col min="14845" max="14845" width="15" style="75" customWidth="1"/>
    <col min="14846" max="14846" width="10.42578125" style="75" bestFit="1" customWidth="1"/>
    <col min="14847" max="15096" width="9.140625" style="75"/>
    <col min="15097" max="15097" width="18" style="75" customWidth="1"/>
    <col min="15098" max="15098" width="19.28515625" style="75" bestFit="1" customWidth="1"/>
    <col min="15099" max="15099" width="10.42578125" style="75" bestFit="1" customWidth="1"/>
    <col min="15100" max="15100" width="9.140625" style="75"/>
    <col min="15101" max="15101" width="15" style="75" customWidth="1"/>
    <col min="15102" max="15102" width="10.42578125" style="75" bestFit="1" customWidth="1"/>
    <col min="15103" max="15352" width="9.140625" style="75"/>
    <col min="15353" max="15353" width="18" style="75" customWidth="1"/>
    <col min="15354" max="15354" width="19.28515625" style="75" bestFit="1" customWidth="1"/>
    <col min="15355" max="15355" width="10.42578125" style="75" bestFit="1" customWidth="1"/>
    <col min="15356" max="15356" width="9.140625" style="75"/>
    <col min="15357" max="15357" width="15" style="75" customWidth="1"/>
    <col min="15358" max="15358" width="10.42578125" style="75" bestFit="1" customWidth="1"/>
    <col min="15359" max="15608" width="9.140625" style="75"/>
    <col min="15609" max="15609" width="18" style="75" customWidth="1"/>
    <col min="15610" max="15610" width="19.28515625" style="75" bestFit="1" customWidth="1"/>
    <col min="15611" max="15611" width="10.42578125" style="75" bestFit="1" customWidth="1"/>
    <col min="15612" max="15612" width="9.140625" style="75"/>
    <col min="15613" max="15613" width="15" style="75" customWidth="1"/>
    <col min="15614" max="15614" width="10.42578125" style="75" bestFit="1" customWidth="1"/>
    <col min="15615" max="15864" width="9.140625" style="75"/>
    <col min="15865" max="15865" width="18" style="75" customWidth="1"/>
    <col min="15866" max="15866" width="19.28515625" style="75" bestFit="1" customWidth="1"/>
    <col min="15867" max="15867" width="10.42578125" style="75" bestFit="1" customWidth="1"/>
    <col min="15868" max="15868" width="9.140625" style="75"/>
    <col min="15869" max="15869" width="15" style="75" customWidth="1"/>
    <col min="15870" max="15870" width="10.42578125" style="75" bestFit="1" customWidth="1"/>
    <col min="15871" max="16120" width="9.140625" style="75"/>
    <col min="16121" max="16121" width="18" style="75" customWidth="1"/>
    <col min="16122" max="16122" width="19.28515625" style="75" bestFit="1" customWidth="1"/>
    <col min="16123" max="16123" width="10.42578125" style="75" bestFit="1" customWidth="1"/>
    <col min="16124" max="16124" width="9.140625" style="75"/>
    <col min="16125" max="16125" width="15" style="75" customWidth="1"/>
    <col min="16126" max="16126" width="10.42578125" style="75" bestFit="1" customWidth="1"/>
    <col min="16127" max="16376" width="9.140625" style="75"/>
    <col min="16377" max="16384" width="9.28515625" style="75" customWidth="1"/>
  </cols>
  <sheetData>
    <row r="1" spans="1:7" x14ac:dyDescent="0.25">
      <c r="A1" s="611" t="s">
        <v>1108</v>
      </c>
      <c r="B1" s="611"/>
      <c r="C1" s="611"/>
      <c r="D1" s="611"/>
      <c r="E1" s="611"/>
      <c r="F1" s="611"/>
      <c r="G1" s="611"/>
    </row>
    <row r="2" spans="1:7" x14ac:dyDescent="0.25">
      <c r="E2" s="79"/>
      <c r="F2" s="80"/>
      <c r="G2" s="79"/>
    </row>
    <row r="3" spans="1:7" x14ac:dyDescent="0.25">
      <c r="E3" s="79"/>
      <c r="F3" s="80"/>
      <c r="G3" s="79"/>
    </row>
    <row r="4" spans="1:7" x14ac:dyDescent="0.25">
      <c r="A4" s="36" t="s">
        <v>2</v>
      </c>
      <c r="B4" s="119"/>
      <c r="C4" s="4">
        <v>0</v>
      </c>
      <c r="E4" s="79"/>
      <c r="F4" s="80"/>
      <c r="G4" s="79"/>
    </row>
    <row r="5" spans="1:7" ht="9" customHeight="1" x14ac:dyDescent="0.25">
      <c r="E5" s="117"/>
      <c r="F5" s="118"/>
      <c r="G5" s="117"/>
    </row>
    <row r="6" spans="1:7" ht="30" x14ac:dyDescent="0.25">
      <c r="A6" s="267" t="s">
        <v>1107</v>
      </c>
      <c r="B6" s="267" t="s">
        <v>5</v>
      </c>
      <c r="C6" s="268" t="s">
        <v>1106</v>
      </c>
      <c r="D6" s="267" t="s">
        <v>336</v>
      </c>
      <c r="E6" s="377" t="s">
        <v>1105</v>
      </c>
      <c r="F6" s="378" t="s">
        <v>1104</v>
      </c>
      <c r="G6" s="379" t="s">
        <v>1103</v>
      </c>
    </row>
    <row r="7" spans="1:7" ht="15" customHeight="1" x14ac:dyDescent="0.25">
      <c r="A7" s="615" t="s">
        <v>1102</v>
      </c>
      <c r="B7" s="616"/>
      <c r="C7" s="616"/>
      <c r="D7" s="616"/>
      <c r="E7" s="616"/>
      <c r="F7" s="616"/>
      <c r="G7" s="617"/>
    </row>
    <row r="8" spans="1:7" ht="30" x14ac:dyDescent="0.25">
      <c r="A8" s="89" t="s">
        <v>1101</v>
      </c>
      <c r="B8" s="84" t="s">
        <v>1100</v>
      </c>
      <c r="C8" s="89">
        <v>40</v>
      </c>
      <c r="D8" s="88">
        <v>16</v>
      </c>
      <c r="E8" s="87" t="s">
        <v>1051</v>
      </c>
      <c r="F8" s="81">
        <v>75.599999999999994</v>
      </c>
      <c r="G8" s="45">
        <f t="shared" ref="G8:G17" si="0">F8-F8*$C$4/100</f>
        <v>75.599999999999994</v>
      </c>
    </row>
    <row r="9" spans="1:7" ht="30" x14ac:dyDescent="0.25">
      <c r="A9" s="83" t="s">
        <v>1099</v>
      </c>
      <c r="B9" s="84" t="s">
        <v>1098</v>
      </c>
      <c r="C9" s="83">
        <v>50</v>
      </c>
      <c r="D9" s="51">
        <v>16</v>
      </c>
      <c r="E9" s="82" t="s">
        <v>1051</v>
      </c>
      <c r="F9" s="81">
        <v>79.2</v>
      </c>
      <c r="G9" s="45">
        <f t="shared" si="0"/>
        <v>79.2</v>
      </c>
    </row>
    <row r="10" spans="1:7" ht="30" x14ac:dyDescent="0.25">
      <c r="A10" s="83" t="s">
        <v>1097</v>
      </c>
      <c r="B10" s="84" t="s">
        <v>1096</v>
      </c>
      <c r="C10" s="83">
        <v>65</v>
      </c>
      <c r="D10" s="51">
        <v>16</v>
      </c>
      <c r="E10" s="82" t="s">
        <v>1051</v>
      </c>
      <c r="F10" s="81">
        <v>86.399999999999991</v>
      </c>
      <c r="G10" s="45">
        <f t="shared" si="0"/>
        <v>86.399999999999991</v>
      </c>
    </row>
    <row r="11" spans="1:7" ht="30" x14ac:dyDescent="0.25">
      <c r="A11" s="83" t="s">
        <v>1095</v>
      </c>
      <c r="B11" s="84" t="s">
        <v>1094</v>
      </c>
      <c r="C11" s="83">
        <v>80</v>
      </c>
      <c r="D11" s="51">
        <v>16</v>
      </c>
      <c r="E11" s="82" t="s">
        <v>1051</v>
      </c>
      <c r="F11" s="81">
        <v>100.8</v>
      </c>
      <c r="G11" s="45">
        <f t="shared" si="0"/>
        <v>100.8</v>
      </c>
    </row>
    <row r="12" spans="1:7" ht="30" x14ac:dyDescent="0.25">
      <c r="A12" s="83" t="s">
        <v>1093</v>
      </c>
      <c r="B12" s="84" t="s">
        <v>1092</v>
      </c>
      <c r="C12" s="83">
        <v>100</v>
      </c>
      <c r="D12" s="51">
        <v>16</v>
      </c>
      <c r="E12" s="82" t="s">
        <v>1051</v>
      </c>
      <c r="F12" s="81">
        <v>122.39999999999999</v>
      </c>
      <c r="G12" s="45">
        <f t="shared" si="0"/>
        <v>122.39999999999999</v>
      </c>
    </row>
    <row r="13" spans="1:7" ht="30" x14ac:dyDescent="0.25">
      <c r="A13" s="83" t="s">
        <v>1091</v>
      </c>
      <c r="B13" s="84" t="s">
        <v>1090</v>
      </c>
      <c r="C13" s="83">
        <v>125</v>
      </c>
      <c r="D13" s="51">
        <v>16</v>
      </c>
      <c r="E13" s="82" t="s">
        <v>1051</v>
      </c>
      <c r="F13" s="81">
        <v>152.4</v>
      </c>
      <c r="G13" s="45">
        <f t="shared" si="0"/>
        <v>152.4</v>
      </c>
    </row>
    <row r="14" spans="1:7" ht="30" x14ac:dyDescent="0.25">
      <c r="A14" s="83" t="s">
        <v>1089</v>
      </c>
      <c r="B14" s="84" t="s">
        <v>1088</v>
      </c>
      <c r="C14" s="83">
        <v>150</v>
      </c>
      <c r="D14" s="51">
        <v>16</v>
      </c>
      <c r="E14" s="82" t="s">
        <v>1051</v>
      </c>
      <c r="F14" s="81">
        <v>183.6</v>
      </c>
      <c r="G14" s="45">
        <f t="shared" si="0"/>
        <v>183.6</v>
      </c>
    </row>
    <row r="15" spans="1:7" ht="30" x14ac:dyDescent="0.25">
      <c r="A15" s="83" t="s">
        <v>1087</v>
      </c>
      <c r="B15" s="84" t="s">
        <v>1086</v>
      </c>
      <c r="C15" s="83">
        <v>200</v>
      </c>
      <c r="D15" s="51">
        <v>16</v>
      </c>
      <c r="E15" s="82" t="s">
        <v>1051</v>
      </c>
      <c r="F15" s="81">
        <v>280.8</v>
      </c>
      <c r="G15" s="45">
        <f t="shared" si="0"/>
        <v>280.8</v>
      </c>
    </row>
    <row r="16" spans="1:7" ht="30" x14ac:dyDescent="0.25">
      <c r="A16" s="83" t="s">
        <v>1085</v>
      </c>
      <c r="B16" s="84" t="s">
        <v>1084</v>
      </c>
      <c r="C16" s="83">
        <v>250</v>
      </c>
      <c r="D16" s="51">
        <v>16</v>
      </c>
      <c r="E16" s="82" t="s">
        <v>1051</v>
      </c>
      <c r="F16" s="81">
        <v>405.59999999999997</v>
      </c>
      <c r="G16" s="45">
        <f t="shared" si="0"/>
        <v>405.59999999999997</v>
      </c>
    </row>
    <row r="17" spans="1:7" ht="30" x14ac:dyDescent="0.25">
      <c r="A17" s="83" t="s">
        <v>1083</v>
      </c>
      <c r="B17" s="84" t="s">
        <v>1082</v>
      </c>
      <c r="C17" s="83">
        <v>300</v>
      </c>
      <c r="D17" s="51">
        <v>16</v>
      </c>
      <c r="E17" s="82" t="s">
        <v>1051</v>
      </c>
      <c r="F17" s="81">
        <v>522</v>
      </c>
      <c r="G17" s="45">
        <f t="shared" si="0"/>
        <v>522</v>
      </c>
    </row>
    <row r="18" spans="1:7" ht="15" customHeight="1" x14ac:dyDescent="0.25">
      <c r="A18" s="265" t="s">
        <v>1081</v>
      </c>
      <c r="B18" s="94"/>
      <c r="C18" s="93"/>
      <c r="D18" s="93"/>
      <c r="E18" s="93"/>
      <c r="F18" s="93"/>
      <c r="G18" s="103"/>
    </row>
    <row r="19" spans="1:7" ht="60" x14ac:dyDescent="0.25">
      <c r="A19" s="85" t="s">
        <v>1080</v>
      </c>
      <c r="B19" s="84" t="s">
        <v>1079</v>
      </c>
      <c r="C19" s="83">
        <v>125</v>
      </c>
      <c r="D19" s="51">
        <v>16</v>
      </c>
      <c r="E19" s="82" t="s">
        <v>1051</v>
      </c>
      <c r="F19" s="81">
        <v>345.59999999999997</v>
      </c>
      <c r="G19" s="45">
        <f>F19-F19*$C$4/100</f>
        <v>345.59999999999997</v>
      </c>
    </row>
    <row r="20" spans="1:7" ht="60" x14ac:dyDescent="0.25">
      <c r="A20" s="85" t="s">
        <v>1078</v>
      </c>
      <c r="B20" s="84" t="s">
        <v>1077</v>
      </c>
      <c r="C20" s="83">
        <v>150</v>
      </c>
      <c r="D20" s="51">
        <v>16</v>
      </c>
      <c r="E20" s="82" t="s">
        <v>1051</v>
      </c>
      <c r="F20" s="81">
        <v>376.8</v>
      </c>
      <c r="G20" s="45">
        <f>F20-F20*$C$4/100</f>
        <v>376.8</v>
      </c>
    </row>
    <row r="21" spans="1:7" ht="60" x14ac:dyDescent="0.25">
      <c r="A21" s="85" t="s">
        <v>1076</v>
      </c>
      <c r="B21" s="84" t="s">
        <v>1075</v>
      </c>
      <c r="C21" s="83">
        <v>200</v>
      </c>
      <c r="D21" s="51">
        <v>16</v>
      </c>
      <c r="E21" s="82" t="s">
        <v>1051</v>
      </c>
      <c r="F21" s="81">
        <v>518.4</v>
      </c>
      <c r="G21" s="45">
        <f>F21-F21*$C$4/100</f>
        <v>518.4</v>
      </c>
    </row>
    <row r="22" spans="1:7" ht="60" x14ac:dyDescent="0.25">
      <c r="A22" s="85" t="s">
        <v>1074</v>
      </c>
      <c r="B22" s="84" t="s">
        <v>1073</v>
      </c>
      <c r="C22" s="83">
        <v>250</v>
      </c>
      <c r="D22" s="51">
        <v>16</v>
      </c>
      <c r="E22" s="82" t="s">
        <v>1051</v>
      </c>
      <c r="F22" s="81">
        <v>643.19999999999993</v>
      </c>
      <c r="G22" s="45">
        <f>F22-F22*$C$4/100</f>
        <v>643.19999999999993</v>
      </c>
    </row>
    <row r="23" spans="1:7" ht="21" customHeight="1" x14ac:dyDescent="0.25">
      <c r="A23" s="265" t="s">
        <v>1072</v>
      </c>
      <c r="B23" s="94"/>
      <c r="C23" s="93"/>
      <c r="D23" s="93"/>
      <c r="E23" s="93"/>
      <c r="F23" s="93"/>
      <c r="G23" s="103"/>
    </row>
    <row r="24" spans="1:7" ht="30" x14ac:dyDescent="0.25">
      <c r="A24" s="83" t="s">
        <v>1071</v>
      </c>
      <c r="B24" s="84" t="s">
        <v>1070</v>
      </c>
      <c r="C24" s="83">
        <v>40</v>
      </c>
      <c r="D24" s="51">
        <v>16</v>
      </c>
      <c r="E24" s="82" t="s">
        <v>1051</v>
      </c>
      <c r="F24" s="81">
        <v>88.8</v>
      </c>
      <c r="G24" s="45">
        <f t="shared" ref="G24:G33" si="1">F24-F24*$C$4/100</f>
        <v>88.8</v>
      </c>
    </row>
    <row r="25" spans="1:7" ht="30" x14ac:dyDescent="0.25">
      <c r="A25" s="83" t="s">
        <v>1069</v>
      </c>
      <c r="B25" s="84" t="s">
        <v>1068</v>
      </c>
      <c r="C25" s="83">
        <v>50</v>
      </c>
      <c r="D25" s="51">
        <v>16</v>
      </c>
      <c r="E25" s="82" t="s">
        <v>1051</v>
      </c>
      <c r="F25" s="81">
        <v>104.39999999999999</v>
      </c>
      <c r="G25" s="45">
        <f t="shared" si="1"/>
        <v>104.39999999999999</v>
      </c>
    </row>
    <row r="26" spans="1:7" ht="30" x14ac:dyDescent="0.25">
      <c r="A26" s="83" t="s">
        <v>1067</v>
      </c>
      <c r="B26" s="84" t="s">
        <v>1066</v>
      </c>
      <c r="C26" s="83">
        <v>65</v>
      </c>
      <c r="D26" s="51">
        <v>16</v>
      </c>
      <c r="E26" s="82" t="s">
        <v>1051</v>
      </c>
      <c r="F26" s="81">
        <v>117.6</v>
      </c>
      <c r="G26" s="45">
        <f t="shared" si="1"/>
        <v>117.6</v>
      </c>
    </row>
    <row r="27" spans="1:7" ht="30" x14ac:dyDescent="0.25">
      <c r="A27" s="83" t="s">
        <v>1065</v>
      </c>
      <c r="B27" s="84" t="s">
        <v>1064</v>
      </c>
      <c r="C27" s="83">
        <v>80</v>
      </c>
      <c r="D27" s="51">
        <v>16</v>
      </c>
      <c r="E27" s="82" t="s">
        <v>1051</v>
      </c>
      <c r="F27" s="81">
        <v>129.6</v>
      </c>
      <c r="G27" s="45">
        <f t="shared" si="1"/>
        <v>129.6</v>
      </c>
    </row>
    <row r="28" spans="1:7" ht="30" x14ac:dyDescent="0.25">
      <c r="A28" s="83" t="s">
        <v>1063</v>
      </c>
      <c r="B28" s="84" t="s">
        <v>1062</v>
      </c>
      <c r="C28" s="83">
        <v>100</v>
      </c>
      <c r="D28" s="51">
        <v>16</v>
      </c>
      <c r="E28" s="82" t="s">
        <v>1051</v>
      </c>
      <c r="F28" s="81">
        <v>169.2</v>
      </c>
      <c r="G28" s="45">
        <f t="shared" si="1"/>
        <v>169.2</v>
      </c>
    </row>
    <row r="29" spans="1:7" ht="30" x14ac:dyDescent="0.25">
      <c r="A29" s="83" t="s">
        <v>1061</v>
      </c>
      <c r="B29" s="84" t="s">
        <v>1060</v>
      </c>
      <c r="C29" s="83">
        <v>125</v>
      </c>
      <c r="D29" s="51">
        <v>16</v>
      </c>
      <c r="E29" s="82" t="s">
        <v>1051</v>
      </c>
      <c r="F29" s="81">
        <v>224.4</v>
      </c>
      <c r="G29" s="45">
        <f t="shared" si="1"/>
        <v>224.4</v>
      </c>
    </row>
    <row r="30" spans="1:7" ht="30" x14ac:dyDescent="0.25">
      <c r="A30" s="83" t="s">
        <v>1059</v>
      </c>
      <c r="B30" s="84" t="s">
        <v>1058</v>
      </c>
      <c r="C30" s="83">
        <v>150</v>
      </c>
      <c r="D30" s="51">
        <v>16</v>
      </c>
      <c r="E30" s="82" t="s">
        <v>1051</v>
      </c>
      <c r="F30" s="81">
        <v>291.59999999999997</v>
      </c>
      <c r="G30" s="45">
        <f t="shared" si="1"/>
        <v>291.59999999999997</v>
      </c>
    </row>
    <row r="31" spans="1:7" ht="30" x14ac:dyDescent="0.25">
      <c r="A31" s="83" t="s">
        <v>1057</v>
      </c>
      <c r="B31" s="84" t="s">
        <v>1056</v>
      </c>
      <c r="C31" s="83">
        <v>200</v>
      </c>
      <c r="D31" s="51">
        <v>16</v>
      </c>
      <c r="E31" s="82" t="s">
        <v>1051</v>
      </c>
      <c r="F31" s="81">
        <v>518.4</v>
      </c>
      <c r="G31" s="45">
        <f t="shared" si="1"/>
        <v>518.4</v>
      </c>
    </row>
    <row r="32" spans="1:7" ht="30" x14ac:dyDescent="0.25">
      <c r="A32" s="83" t="s">
        <v>1055</v>
      </c>
      <c r="B32" s="84" t="s">
        <v>1054</v>
      </c>
      <c r="C32" s="83">
        <v>250</v>
      </c>
      <c r="D32" s="51">
        <v>16</v>
      </c>
      <c r="E32" s="82" t="s">
        <v>1051</v>
      </c>
      <c r="F32" s="81">
        <v>793.19999999999993</v>
      </c>
      <c r="G32" s="45">
        <f t="shared" si="1"/>
        <v>793.19999999999993</v>
      </c>
    </row>
    <row r="33" spans="1:7" ht="30" x14ac:dyDescent="0.25">
      <c r="A33" s="85" t="s">
        <v>1053</v>
      </c>
      <c r="B33" s="84" t="s">
        <v>1052</v>
      </c>
      <c r="C33" s="83">
        <v>300</v>
      </c>
      <c r="D33" s="51">
        <v>16</v>
      </c>
      <c r="E33" s="82" t="s">
        <v>1051</v>
      </c>
      <c r="F33" s="81">
        <v>1100.3999999999999</v>
      </c>
      <c r="G33" s="45">
        <f t="shared" si="1"/>
        <v>1100.3999999999999</v>
      </c>
    </row>
    <row r="34" spans="1:7" ht="15" customHeight="1" x14ac:dyDescent="0.25">
      <c r="A34" s="265" t="s">
        <v>1050</v>
      </c>
      <c r="B34" s="94"/>
      <c r="C34" s="93"/>
      <c r="D34" s="93"/>
      <c r="E34" s="93"/>
      <c r="F34" s="93"/>
      <c r="G34" s="103"/>
    </row>
    <row r="35" spans="1:7" ht="30" x14ac:dyDescent="0.25">
      <c r="A35" s="90" t="s">
        <v>1049</v>
      </c>
      <c r="B35" s="84" t="s">
        <v>1048</v>
      </c>
      <c r="C35" s="89" t="s">
        <v>1047</v>
      </c>
      <c r="D35" s="51"/>
      <c r="E35" s="51"/>
      <c r="F35" s="81">
        <v>156</v>
      </c>
      <c r="G35" s="45">
        <f>F35-F35*$C$4/100</f>
        <v>156</v>
      </c>
    </row>
    <row r="36" spans="1:7" ht="30" x14ac:dyDescent="0.25">
      <c r="A36" s="85" t="s">
        <v>1046</v>
      </c>
      <c r="B36" s="84" t="s">
        <v>1045</v>
      </c>
      <c r="C36" s="83" t="s">
        <v>1044</v>
      </c>
      <c r="D36" s="51"/>
      <c r="E36" s="51"/>
      <c r="F36" s="81">
        <v>192</v>
      </c>
      <c r="G36" s="45">
        <f>F36-F36*$C$4/100</f>
        <v>192</v>
      </c>
    </row>
    <row r="37" spans="1:7" x14ac:dyDescent="0.25">
      <c r="A37" s="114" t="s">
        <v>1043</v>
      </c>
      <c r="B37" s="114"/>
      <c r="C37" s="113"/>
      <c r="D37" s="112"/>
      <c r="E37" s="112"/>
      <c r="F37" s="111"/>
      <c r="G37" s="110"/>
    </row>
    <row r="38" spans="1:7" ht="30" x14ac:dyDescent="0.25">
      <c r="A38" s="83" t="s">
        <v>1042</v>
      </c>
      <c r="B38" s="84" t="s">
        <v>1041</v>
      </c>
      <c r="C38" s="83">
        <v>50</v>
      </c>
      <c r="D38" s="51">
        <v>16</v>
      </c>
      <c r="E38" s="82" t="s">
        <v>859</v>
      </c>
      <c r="F38" s="81">
        <v>175.2</v>
      </c>
      <c r="G38" s="45">
        <f t="shared" ref="G38:G48" si="2">F38-F38*$C$4/100</f>
        <v>175.2</v>
      </c>
    </row>
    <row r="39" spans="1:7" ht="30" x14ac:dyDescent="0.25">
      <c r="A39" s="83" t="s">
        <v>1040</v>
      </c>
      <c r="B39" s="84" t="s">
        <v>1039</v>
      </c>
      <c r="C39" s="83">
        <v>65</v>
      </c>
      <c r="D39" s="51">
        <v>16</v>
      </c>
      <c r="E39" s="82" t="s">
        <v>859</v>
      </c>
      <c r="F39" s="81">
        <v>208.79999999999998</v>
      </c>
      <c r="G39" s="45">
        <f t="shared" si="2"/>
        <v>208.79999999999998</v>
      </c>
    </row>
    <row r="40" spans="1:7" ht="30" x14ac:dyDescent="0.25">
      <c r="A40" s="83" t="s">
        <v>1038</v>
      </c>
      <c r="B40" s="84" t="s">
        <v>1037</v>
      </c>
      <c r="C40" s="83">
        <v>80</v>
      </c>
      <c r="D40" s="51">
        <v>16</v>
      </c>
      <c r="E40" s="82" t="s">
        <v>859</v>
      </c>
      <c r="F40" s="81">
        <v>242.39999999999998</v>
      </c>
      <c r="G40" s="45">
        <f t="shared" si="2"/>
        <v>242.39999999999998</v>
      </c>
    </row>
    <row r="41" spans="1:7" ht="30" x14ac:dyDescent="0.25">
      <c r="A41" s="83" t="s">
        <v>1036</v>
      </c>
      <c r="B41" s="84" t="s">
        <v>1035</v>
      </c>
      <c r="C41" s="83">
        <v>100</v>
      </c>
      <c r="D41" s="51">
        <v>16</v>
      </c>
      <c r="E41" s="82" t="s">
        <v>859</v>
      </c>
      <c r="F41" s="81">
        <v>310.8</v>
      </c>
      <c r="G41" s="45">
        <f t="shared" si="2"/>
        <v>310.8</v>
      </c>
    </row>
    <row r="42" spans="1:7" ht="30" x14ac:dyDescent="0.25">
      <c r="A42" s="83" t="s">
        <v>1034</v>
      </c>
      <c r="B42" s="84" t="s">
        <v>1033</v>
      </c>
      <c r="C42" s="83">
        <v>125</v>
      </c>
      <c r="D42" s="51">
        <v>16</v>
      </c>
      <c r="E42" s="82" t="s">
        <v>859</v>
      </c>
      <c r="F42" s="81">
        <v>447.59999999999997</v>
      </c>
      <c r="G42" s="45">
        <f t="shared" si="2"/>
        <v>447.59999999999997</v>
      </c>
    </row>
    <row r="43" spans="1:7" ht="30" x14ac:dyDescent="0.25">
      <c r="A43" s="83" t="s">
        <v>1032</v>
      </c>
      <c r="B43" s="84" t="s">
        <v>1031</v>
      </c>
      <c r="C43" s="83">
        <v>150</v>
      </c>
      <c r="D43" s="51">
        <v>16</v>
      </c>
      <c r="E43" s="82" t="s">
        <v>859</v>
      </c>
      <c r="F43" s="81">
        <v>516</v>
      </c>
      <c r="G43" s="45">
        <f t="shared" si="2"/>
        <v>516</v>
      </c>
    </row>
    <row r="44" spans="1:7" ht="30" x14ac:dyDescent="0.25">
      <c r="A44" s="83" t="s">
        <v>1030</v>
      </c>
      <c r="B44" s="84" t="s">
        <v>1029</v>
      </c>
      <c r="C44" s="83">
        <v>200</v>
      </c>
      <c r="D44" s="51">
        <v>16</v>
      </c>
      <c r="E44" s="82" t="s">
        <v>859</v>
      </c>
      <c r="F44" s="81">
        <v>800.4</v>
      </c>
      <c r="G44" s="45">
        <f t="shared" si="2"/>
        <v>800.4</v>
      </c>
    </row>
    <row r="45" spans="1:7" ht="30" x14ac:dyDescent="0.25">
      <c r="A45" s="83" t="s">
        <v>1028</v>
      </c>
      <c r="B45" s="84" t="s">
        <v>1027</v>
      </c>
      <c r="C45" s="83">
        <v>250</v>
      </c>
      <c r="D45" s="51">
        <v>16</v>
      </c>
      <c r="E45" s="82" t="s">
        <v>859</v>
      </c>
      <c r="F45" s="81">
        <v>1128</v>
      </c>
      <c r="G45" s="45">
        <f t="shared" si="2"/>
        <v>1128</v>
      </c>
    </row>
    <row r="46" spans="1:7" ht="30" x14ac:dyDescent="0.25">
      <c r="A46" s="83" t="s">
        <v>1026</v>
      </c>
      <c r="B46" s="84" t="s">
        <v>1025</v>
      </c>
      <c r="C46" s="83">
        <v>300</v>
      </c>
      <c r="D46" s="51">
        <v>16</v>
      </c>
      <c r="E46" s="82" t="s">
        <v>859</v>
      </c>
      <c r="F46" s="81">
        <v>1669.2</v>
      </c>
      <c r="G46" s="45">
        <f t="shared" si="2"/>
        <v>1669.2</v>
      </c>
    </row>
    <row r="47" spans="1:7" ht="30" x14ac:dyDescent="0.25">
      <c r="A47" s="85" t="s">
        <v>1024</v>
      </c>
      <c r="B47" s="84" t="s">
        <v>1023</v>
      </c>
      <c r="C47" s="83">
        <v>350</v>
      </c>
      <c r="D47" s="51">
        <v>16</v>
      </c>
      <c r="E47" s="82" t="s">
        <v>859</v>
      </c>
      <c r="F47" s="81">
        <v>2476.7999999999997</v>
      </c>
      <c r="G47" s="45">
        <f t="shared" si="2"/>
        <v>2476.7999999999997</v>
      </c>
    </row>
    <row r="48" spans="1:7" ht="30" x14ac:dyDescent="0.25">
      <c r="A48" s="109" t="s">
        <v>1022</v>
      </c>
      <c r="B48" s="84" t="s">
        <v>1021</v>
      </c>
      <c r="C48" s="108">
        <v>400</v>
      </c>
      <c r="D48" s="97">
        <v>16</v>
      </c>
      <c r="E48" s="96" t="s">
        <v>859</v>
      </c>
      <c r="F48" s="81">
        <v>3391.2</v>
      </c>
      <c r="G48" s="95">
        <f t="shared" si="2"/>
        <v>3391.2</v>
      </c>
    </row>
    <row r="49" spans="1:7" ht="30" customHeight="1" x14ac:dyDescent="0.25">
      <c r="A49" s="94" t="s">
        <v>1020</v>
      </c>
      <c r="B49" s="94"/>
      <c r="C49" s="103"/>
      <c r="D49" s="93"/>
      <c r="E49" s="93"/>
      <c r="F49" s="92"/>
      <c r="G49" s="91"/>
    </row>
    <row r="50" spans="1:7" ht="22.5" customHeight="1" x14ac:dyDescent="0.25">
      <c r="A50" s="83" t="s">
        <v>1019</v>
      </c>
      <c r="B50" s="84" t="s">
        <v>1018</v>
      </c>
      <c r="C50" s="83">
        <v>25</v>
      </c>
      <c r="D50" s="51">
        <v>16</v>
      </c>
      <c r="E50" s="82" t="s">
        <v>991</v>
      </c>
      <c r="F50" s="81">
        <v>54</v>
      </c>
      <c r="G50" s="45">
        <f t="shared" ref="G50:G63" si="3">F50-F50*$C$4/100</f>
        <v>54</v>
      </c>
    </row>
    <row r="51" spans="1:7" ht="30" x14ac:dyDescent="0.25">
      <c r="A51" s="83" t="s">
        <v>1017</v>
      </c>
      <c r="B51" s="84" t="s">
        <v>1016</v>
      </c>
      <c r="C51" s="83">
        <v>32</v>
      </c>
      <c r="D51" s="51">
        <v>16</v>
      </c>
      <c r="E51" s="82" t="s">
        <v>991</v>
      </c>
      <c r="F51" s="81">
        <v>66</v>
      </c>
      <c r="G51" s="45">
        <f t="shared" si="3"/>
        <v>66</v>
      </c>
    </row>
    <row r="52" spans="1:7" ht="30" x14ac:dyDescent="0.25">
      <c r="A52" s="83" t="s">
        <v>1015</v>
      </c>
      <c r="B52" s="84" t="s">
        <v>1014</v>
      </c>
      <c r="C52" s="83">
        <v>40</v>
      </c>
      <c r="D52" s="51">
        <v>16</v>
      </c>
      <c r="E52" s="82" t="s">
        <v>991</v>
      </c>
      <c r="F52" s="81">
        <v>76.8</v>
      </c>
      <c r="G52" s="45">
        <f t="shared" si="3"/>
        <v>76.8</v>
      </c>
    </row>
    <row r="53" spans="1:7" ht="30" x14ac:dyDescent="0.25">
      <c r="A53" s="83" t="s">
        <v>1013</v>
      </c>
      <c r="B53" s="84" t="s">
        <v>1012</v>
      </c>
      <c r="C53" s="83">
        <v>50</v>
      </c>
      <c r="D53" s="51">
        <v>16</v>
      </c>
      <c r="E53" s="82" t="s">
        <v>991</v>
      </c>
      <c r="F53" s="81">
        <v>100.8</v>
      </c>
      <c r="G53" s="45">
        <f t="shared" si="3"/>
        <v>100.8</v>
      </c>
    </row>
    <row r="54" spans="1:7" ht="30" x14ac:dyDescent="0.25">
      <c r="A54" s="83" t="s">
        <v>1011</v>
      </c>
      <c r="B54" s="84" t="s">
        <v>1010</v>
      </c>
      <c r="C54" s="83">
        <v>65</v>
      </c>
      <c r="D54" s="51">
        <v>16</v>
      </c>
      <c r="E54" s="82" t="s">
        <v>991</v>
      </c>
      <c r="F54" s="81">
        <v>135.6</v>
      </c>
      <c r="G54" s="45">
        <f t="shared" si="3"/>
        <v>135.6</v>
      </c>
    </row>
    <row r="55" spans="1:7" ht="30" x14ac:dyDescent="0.25">
      <c r="A55" s="83" t="s">
        <v>1009</v>
      </c>
      <c r="B55" s="84" t="s">
        <v>1008</v>
      </c>
      <c r="C55" s="83">
        <v>80</v>
      </c>
      <c r="D55" s="51">
        <v>16</v>
      </c>
      <c r="E55" s="82" t="s">
        <v>991</v>
      </c>
      <c r="F55" s="81">
        <v>160.79999999999998</v>
      </c>
      <c r="G55" s="45">
        <f t="shared" si="3"/>
        <v>160.79999999999998</v>
      </c>
    </row>
    <row r="56" spans="1:7" ht="30" x14ac:dyDescent="0.25">
      <c r="A56" s="83" t="s">
        <v>1007</v>
      </c>
      <c r="B56" s="84" t="s">
        <v>1006</v>
      </c>
      <c r="C56" s="83">
        <v>100</v>
      </c>
      <c r="D56" s="51">
        <v>16</v>
      </c>
      <c r="E56" s="82" t="s">
        <v>991</v>
      </c>
      <c r="F56" s="81">
        <v>226.79999999999998</v>
      </c>
      <c r="G56" s="45">
        <f t="shared" si="3"/>
        <v>226.79999999999998</v>
      </c>
    </row>
    <row r="57" spans="1:7" ht="30" x14ac:dyDescent="0.25">
      <c r="A57" s="83" t="s">
        <v>1005</v>
      </c>
      <c r="B57" s="84" t="s">
        <v>1004</v>
      </c>
      <c r="C57" s="83">
        <v>125</v>
      </c>
      <c r="D57" s="51">
        <v>16</v>
      </c>
      <c r="E57" s="82" t="s">
        <v>991</v>
      </c>
      <c r="F57" s="81">
        <v>319.2</v>
      </c>
      <c r="G57" s="45">
        <f t="shared" si="3"/>
        <v>319.2</v>
      </c>
    </row>
    <row r="58" spans="1:7" ht="30" x14ac:dyDescent="0.25">
      <c r="A58" s="83" t="s">
        <v>1003</v>
      </c>
      <c r="B58" s="84" t="s">
        <v>1002</v>
      </c>
      <c r="C58" s="83">
        <v>150</v>
      </c>
      <c r="D58" s="51">
        <v>16</v>
      </c>
      <c r="E58" s="82" t="s">
        <v>991</v>
      </c>
      <c r="F58" s="81">
        <v>460.79999999999995</v>
      </c>
      <c r="G58" s="45">
        <f t="shared" si="3"/>
        <v>460.79999999999995</v>
      </c>
    </row>
    <row r="59" spans="1:7" ht="30" x14ac:dyDescent="0.25">
      <c r="A59" s="83" t="s">
        <v>1001</v>
      </c>
      <c r="B59" s="84" t="s">
        <v>1000</v>
      </c>
      <c r="C59" s="83">
        <v>200</v>
      </c>
      <c r="D59" s="51">
        <v>16</v>
      </c>
      <c r="E59" s="82" t="s">
        <v>991</v>
      </c>
      <c r="F59" s="81">
        <v>790.8</v>
      </c>
      <c r="G59" s="45">
        <f t="shared" si="3"/>
        <v>790.8</v>
      </c>
    </row>
    <row r="60" spans="1:7" ht="30" x14ac:dyDescent="0.25">
      <c r="A60" s="85" t="s">
        <v>999</v>
      </c>
      <c r="B60" s="84" t="s">
        <v>998</v>
      </c>
      <c r="C60" s="83">
        <v>250</v>
      </c>
      <c r="D60" s="51">
        <v>16</v>
      </c>
      <c r="E60" s="82" t="s">
        <v>991</v>
      </c>
      <c r="F60" s="81">
        <v>1519.2</v>
      </c>
      <c r="G60" s="45">
        <f t="shared" si="3"/>
        <v>1519.2</v>
      </c>
    </row>
    <row r="61" spans="1:7" ht="30" x14ac:dyDescent="0.25">
      <c r="A61" s="85" t="s">
        <v>997</v>
      </c>
      <c r="B61" s="84" t="s">
        <v>996</v>
      </c>
      <c r="C61" s="83">
        <v>300</v>
      </c>
      <c r="D61" s="51">
        <v>16</v>
      </c>
      <c r="E61" s="82" t="s">
        <v>991</v>
      </c>
      <c r="F61" s="81">
        <v>2096.4</v>
      </c>
      <c r="G61" s="45">
        <f t="shared" si="3"/>
        <v>2096.4</v>
      </c>
    </row>
    <row r="62" spans="1:7" ht="30" x14ac:dyDescent="0.25">
      <c r="A62" s="85" t="s">
        <v>995</v>
      </c>
      <c r="B62" s="84" t="s">
        <v>994</v>
      </c>
      <c r="C62" s="83">
        <v>350</v>
      </c>
      <c r="D62" s="51">
        <v>16</v>
      </c>
      <c r="E62" s="82" t="s">
        <v>991</v>
      </c>
      <c r="F62" s="81">
        <v>4332</v>
      </c>
      <c r="G62" s="45">
        <f t="shared" si="3"/>
        <v>4332</v>
      </c>
    </row>
    <row r="63" spans="1:7" ht="30" x14ac:dyDescent="0.25">
      <c r="A63" s="85" t="s">
        <v>993</v>
      </c>
      <c r="B63" s="84" t="s">
        <v>992</v>
      </c>
      <c r="C63" s="83">
        <v>400</v>
      </c>
      <c r="D63" s="51">
        <v>16</v>
      </c>
      <c r="E63" s="82" t="s">
        <v>991</v>
      </c>
      <c r="F63" s="81">
        <v>6186</v>
      </c>
      <c r="G63" s="45">
        <f t="shared" si="3"/>
        <v>6186</v>
      </c>
    </row>
    <row r="64" spans="1:7" ht="30" customHeight="1" x14ac:dyDescent="0.25">
      <c r="A64" s="94" t="s">
        <v>990</v>
      </c>
      <c r="B64" s="94"/>
      <c r="C64" s="103"/>
      <c r="D64" s="93"/>
      <c r="E64" s="93"/>
      <c r="F64" s="92"/>
      <c r="G64" s="91"/>
    </row>
    <row r="65" spans="1:7" ht="30" x14ac:dyDescent="0.25">
      <c r="A65" s="83" t="s">
        <v>989</v>
      </c>
      <c r="B65" s="84" t="s">
        <v>988</v>
      </c>
      <c r="C65" s="83">
        <v>40</v>
      </c>
      <c r="D65" s="51">
        <v>16</v>
      </c>
      <c r="E65" s="82" t="s">
        <v>859</v>
      </c>
      <c r="F65" s="81">
        <v>60</v>
      </c>
      <c r="G65" s="45">
        <f t="shared" ref="G65:G76" si="4">F65-F65*$C$4/100</f>
        <v>60</v>
      </c>
    </row>
    <row r="66" spans="1:7" ht="17.25" customHeight="1" x14ac:dyDescent="0.25">
      <c r="A66" s="83" t="s">
        <v>987</v>
      </c>
      <c r="B66" s="84" t="s">
        <v>986</v>
      </c>
      <c r="C66" s="83">
        <v>50</v>
      </c>
      <c r="D66" s="51">
        <v>16</v>
      </c>
      <c r="E66" s="82" t="s">
        <v>859</v>
      </c>
      <c r="F66" s="81">
        <v>66</v>
      </c>
      <c r="G66" s="45">
        <f t="shared" si="4"/>
        <v>66</v>
      </c>
    </row>
    <row r="67" spans="1:7" ht="30" x14ac:dyDescent="0.25">
      <c r="A67" s="83" t="s">
        <v>985</v>
      </c>
      <c r="B67" s="84" t="s">
        <v>984</v>
      </c>
      <c r="C67" s="83">
        <v>65</v>
      </c>
      <c r="D67" s="51">
        <v>16</v>
      </c>
      <c r="E67" s="82" t="s">
        <v>859</v>
      </c>
      <c r="F67" s="81">
        <v>84</v>
      </c>
      <c r="G67" s="45">
        <f t="shared" si="4"/>
        <v>84</v>
      </c>
    </row>
    <row r="68" spans="1:7" ht="30" x14ac:dyDescent="0.25">
      <c r="A68" s="83" t="s">
        <v>983</v>
      </c>
      <c r="B68" s="84" t="s">
        <v>982</v>
      </c>
      <c r="C68" s="83">
        <v>80</v>
      </c>
      <c r="D68" s="51">
        <v>16</v>
      </c>
      <c r="E68" s="82" t="s">
        <v>859</v>
      </c>
      <c r="F68" s="81">
        <v>105.6</v>
      </c>
      <c r="G68" s="45">
        <f t="shared" si="4"/>
        <v>105.6</v>
      </c>
    </row>
    <row r="69" spans="1:7" ht="30" x14ac:dyDescent="0.25">
      <c r="A69" s="83" t="s">
        <v>981</v>
      </c>
      <c r="B69" s="84" t="s">
        <v>980</v>
      </c>
      <c r="C69" s="83">
        <v>100</v>
      </c>
      <c r="D69" s="51">
        <v>16</v>
      </c>
      <c r="E69" s="82" t="s">
        <v>859</v>
      </c>
      <c r="F69" s="81">
        <v>128.4</v>
      </c>
      <c r="G69" s="45">
        <f t="shared" si="4"/>
        <v>128.4</v>
      </c>
    </row>
    <row r="70" spans="1:7" ht="30" x14ac:dyDescent="0.25">
      <c r="A70" s="83" t="s">
        <v>979</v>
      </c>
      <c r="B70" s="84" t="s">
        <v>978</v>
      </c>
      <c r="C70" s="83">
        <v>125</v>
      </c>
      <c r="D70" s="51">
        <v>16</v>
      </c>
      <c r="E70" s="82" t="s">
        <v>859</v>
      </c>
      <c r="F70" s="81">
        <v>166.79999999999998</v>
      </c>
      <c r="G70" s="45">
        <f t="shared" si="4"/>
        <v>166.79999999999998</v>
      </c>
    </row>
    <row r="71" spans="1:7" ht="30" x14ac:dyDescent="0.25">
      <c r="A71" s="83" t="s">
        <v>977</v>
      </c>
      <c r="B71" s="84" t="s">
        <v>976</v>
      </c>
      <c r="C71" s="83">
        <v>150</v>
      </c>
      <c r="D71" s="51">
        <v>16</v>
      </c>
      <c r="E71" s="82" t="s">
        <v>859</v>
      </c>
      <c r="F71" s="81">
        <v>214.79999999999998</v>
      </c>
      <c r="G71" s="45">
        <f t="shared" si="4"/>
        <v>214.79999999999998</v>
      </c>
    </row>
    <row r="72" spans="1:7" ht="30" x14ac:dyDescent="0.25">
      <c r="A72" s="83" t="s">
        <v>975</v>
      </c>
      <c r="B72" s="84" t="s">
        <v>974</v>
      </c>
      <c r="C72" s="83">
        <v>200</v>
      </c>
      <c r="D72" s="51">
        <v>16</v>
      </c>
      <c r="E72" s="82" t="s">
        <v>859</v>
      </c>
      <c r="F72" s="81">
        <v>312</v>
      </c>
      <c r="G72" s="45">
        <f t="shared" si="4"/>
        <v>312</v>
      </c>
    </row>
    <row r="73" spans="1:7" ht="30" x14ac:dyDescent="0.25">
      <c r="A73" s="83" t="s">
        <v>973</v>
      </c>
      <c r="B73" s="84" t="s">
        <v>972</v>
      </c>
      <c r="C73" s="83">
        <v>250</v>
      </c>
      <c r="D73" s="51">
        <v>16</v>
      </c>
      <c r="E73" s="82" t="s">
        <v>859</v>
      </c>
      <c r="F73" s="81">
        <v>482.4</v>
      </c>
      <c r="G73" s="45">
        <f t="shared" si="4"/>
        <v>482.4</v>
      </c>
    </row>
    <row r="74" spans="1:7" ht="30" x14ac:dyDescent="0.25">
      <c r="A74" s="83" t="s">
        <v>971</v>
      </c>
      <c r="B74" s="84" t="s">
        <v>970</v>
      </c>
      <c r="C74" s="83">
        <v>300</v>
      </c>
      <c r="D74" s="51">
        <v>16</v>
      </c>
      <c r="E74" s="82" t="s">
        <v>859</v>
      </c>
      <c r="F74" s="81">
        <v>627.6</v>
      </c>
      <c r="G74" s="45">
        <f t="shared" si="4"/>
        <v>627.6</v>
      </c>
    </row>
    <row r="75" spans="1:7" ht="30" x14ac:dyDescent="0.25">
      <c r="A75" s="85" t="s">
        <v>969</v>
      </c>
      <c r="B75" s="84" t="s">
        <v>968</v>
      </c>
      <c r="C75" s="83">
        <v>350</v>
      </c>
      <c r="D75" s="51">
        <v>16</v>
      </c>
      <c r="E75" s="82" t="s">
        <v>859</v>
      </c>
      <c r="F75" s="81">
        <v>958.8</v>
      </c>
      <c r="G75" s="45">
        <f t="shared" si="4"/>
        <v>958.8</v>
      </c>
    </row>
    <row r="76" spans="1:7" ht="30" x14ac:dyDescent="0.25">
      <c r="A76" s="85" t="s">
        <v>967</v>
      </c>
      <c r="B76" s="84" t="s">
        <v>966</v>
      </c>
      <c r="C76" s="83">
        <v>400</v>
      </c>
      <c r="D76" s="51">
        <v>16</v>
      </c>
      <c r="E76" s="82" t="s">
        <v>859</v>
      </c>
      <c r="F76" s="81">
        <v>1356</v>
      </c>
      <c r="G76" s="45">
        <f t="shared" si="4"/>
        <v>1356</v>
      </c>
    </row>
    <row r="77" spans="1:7" x14ac:dyDescent="0.25">
      <c r="A77" s="104" t="s">
        <v>965</v>
      </c>
      <c r="B77" s="94"/>
      <c r="C77" s="93"/>
      <c r="D77" s="93"/>
      <c r="E77" s="93"/>
      <c r="F77" s="92"/>
      <c r="G77" s="91"/>
    </row>
    <row r="78" spans="1:7" ht="30" x14ac:dyDescent="0.25">
      <c r="A78" s="83" t="s">
        <v>964</v>
      </c>
      <c r="B78" s="84" t="s">
        <v>963</v>
      </c>
      <c r="C78" s="89">
        <v>32</v>
      </c>
      <c r="D78" s="107">
        <v>16</v>
      </c>
      <c r="E78" s="87" t="s">
        <v>924</v>
      </c>
      <c r="F78" s="81">
        <v>56.4</v>
      </c>
      <c r="G78" s="86">
        <f t="shared" ref="G78:G90" si="5">F78-F78*$C$4/100</f>
        <v>56.4</v>
      </c>
    </row>
    <row r="79" spans="1:7" ht="30" customHeight="1" x14ac:dyDescent="0.25">
      <c r="A79" s="83" t="s">
        <v>962</v>
      </c>
      <c r="B79" s="84" t="s">
        <v>961</v>
      </c>
      <c r="C79" s="83">
        <v>40</v>
      </c>
      <c r="D79" s="106">
        <v>16</v>
      </c>
      <c r="E79" s="82" t="s">
        <v>924</v>
      </c>
      <c r="F79" s="81">
        <v>57.599999999999994</v>
      </c>
      <c r="G79" s="45">
        <f t="shared" si="5"/>
        <v>57.599999999999994</v>
      </c>
    </row>
    <row r="80" spans="1:7" ht="21" customHeight="1" x14ac:dyDescent="0.25">
      <c r="A80" s="83" t="s">
        <v>960</v>
      </c>
      <c r="B80" s="84" t="s">
        <v>959</v>
      </c>
      <c r="C80" s="83">
        <v>50</v>
      </c>
      <c r="D80" s="106">
        <v>16</v>
      </c>
      <c r="E80" s="82" t="s">
        <v>924</v>
      </c>
      <c r="F80" s="81">
        <v>62.4</v>
      </c>
      <c r="G80" s="45">
        <f t="shared" si="5"/>
        <v>62.4</v>
      </c>
    </row>
    <row r="81" spans="1:7" ht="30" x14ac:dyDescent="0.25">
      <c r="A81" s="83" t="s">
        <v>958</v>
      </c>
      <c r="B81" s="84" t="s">
        <v>957</v>
      </c>
      <c r="C81" s="83">
        <v>65</v>
      </c>
      <c r="D81" s="106">
        <v>16</v>
      </c>
      <c r="E81" s="82" t="s">
        <v>924</v>
      </c>
      <c r="F81" s="81">
        <v>79.2</v>
      </c>
      <c r="G81" s="45">
        <f t="shared" si="5"/>
        <v>79.2</v>
      </c>
    </row>
    <row r="82" spans="1:7" ht="30" x14ac:dyDescent="0.25">
      <c r="A82" s="83" t="s">
        <v>956</v>
      </c>
      <c r="B82" s="84" t="s">
        <v>955</v>
      </c>
      <c r="C82" s="83">
        <v>80</v>
      </c>
      <c r="D82" s="106">
        <v>16</v>
      </c>
      <c r="E82" s="82" t="s">
        <v>924</v>
      </c>
      <c r="F82" s="81">
        <v>104.39999999999999</v>
      </c>
      <c r="G82" s="45">
        <f t="shared" si="5"/>
        <v>104.39999999999999</v>
      </c>
    </row>
    <row r="83" spans="1:7" ht="30" x14ac:dyDescent="0.25">
      <c r="A83" s="83" t="s">
        <v>954</v>
      </c>
      <c r="B83" s="84" t="s">
        <v>953</v>
      </c>
      <c r="C83" s="83">
        <v>100</v>
      </c>
      <c r="D83" s="106">
        <v>16</v>
      </c>
      <c r="E83" s="82" t="s">
        <v>924</v>
      </c>
      <c r="F83" s="81">
        <v>136.79999999999998</v>
      </c>
      <c r="G83" s="45">
        <f t="shared" si="5"/>
        <v>136.79999999999998</v>
      </c>
    </row>
    <row r="84" spans="1:7" ht="30" x14ac:dyDescent="0.25">
      <c r="A84" s="83" t="s">
        <v>952</v>
      </c>
      <c r="B84" s="84" t="s">
        <v>951</v>
      </c>
      <c r="C84" s="83">
        <v>125</v>
      </c>
      <c r="D84" s="106">
        <v>16</v>
      </c>
      <c r="E84" s="82" t="s">
        <v>924</v>
      </c>
      <c r="F84" s="81">
        <v>166.79999999999998</v>
      </c>
      <c r="G84" s="45">
        <f t="shared" si="5"/>
        <v>166.79999999999998</v>
      </c>
    </row>
    <row r="85" spans="1:7" ht="30" x14ac:dyDescent="0.25">
      <c r="A85" s="83" t="s">
        <v>950</v>
      </c>
      <c r="B85" s="84" t="s">
        <v>949</v>
      </c>
      <c r="C85" s="83">
        <v>150</v>
      </c>
      <c r="D85" s="106">
        <v>16</v>
      </c>
      <c r="E85" s="82" t="s">
        <v>924</v>
      </c>
      <c r="F85" s="81">
        <v>220.79999999999998</v>
      </c>
      <c r="G85" s="45">
        <f t="shared" si="5"/>
        <v>220.79999999999998</v>
      </c>
    </row>
    <row r="86" spans="1:7" ht="30" x14ac:dyDescent="0.25">
      <c r="A86" s="83" t="s">
        <v>948</v>
      </c>
      <c r="B86" s="84" t="s">
        <v>947</v>
      </c>
      <c r="C86" s="83">
        <v>200</v>
      </c>
      <c r="D86" s="106" t="s">
        <v>938</v>
      </c>
      <c r="E86" s="82" t="s">
        <v>924</v>
      </c>
      <c r="F86" s="81">
        <v>319.2</v>
      </c>
      <c r="G86" s="45">
        <f t="shared" si="5"/>
        <v>319.2</v>
      </c>
    </row>
    <row r="87" spans="1:7" ht="30" x14ac:dyDescent="0.25">
      <c r="A87" s="83" t="s">
        <v>946</v>
      </c>
      <c r="B87" s="84" t="s">
        <v>945</v>
      </c>
      <c r="C87" s="83">
        <v>250</v>
      </c>
      <c r="D87" s="106" t="s">
        <v>938</v>
      </c>
      <c r="E87" s="82" t="s">
        <v>924</v>
      </c>
      <c r="F87" s="81">
        <v>447.59999999999997</v>
      </c>
      <c r="G87" s="45">
        <f t="shared" si="5"/>
        <v>447.59999999999997</v>
      </c>
    </row>
    <row r="88" spans="1:7" ht="30" x14ac:dyDescent="0.25">
      <c r="A88" s="85" t="s">
        <v>944</v>
      </c>
      <c r="B88" s="84" t="s">
        <v>943</v>
      </c>
      <c r="C88" s="99">
        <v>300</v>
      </c>
      <c r="D88" s="51" t="s">
        <v>938</v>
      </c>
      <c r="E88" s="82" t="s">
        <v>924</v>
      </c>
      <c r="F88" s="81">
        <v>573.6</v>
      </c>
      <c r="G88" s="45">
        <f t="shared" si="5"/>
        <v>573.6</v>
      </c>
    </row>
    <row r="89" spans="1:7" ht="30" x14ac:dyDescent="0.25">
      <c r="A89" s="85" t="s">
        <v>942</v>
      </c>
      <c r="B89" s="84" t="s">
        <v>941</v>
      </c>
      <c r="C89" s="99">
        <v>350</v>
      </c>
      <c r="D89" s="51" t="s">
        <v>938</v>
      </c>
      <c r="E89" s="82" t="s">
        <v>924</v>
      </c>
      <c r="F89" s="81">
        <v>823.19999999999993</v>
      </c>
      <c r="G89" s="45">
        <f t="shared" si="5"/>
        <v>823.19999999999993</v>
      </c>
    </row>
    <row r="90" spans="1:7" ht="30" x14ac:dyDescent="0.25">
      <c r="A90" s="85" t="s">
        <v>940</v>
      </c>
      <c r="B90" s="84" t="s">
        <v>939</v>
      </c>
      <c r="C90" s="98">
        <v>400</v>
      </c>
      <c r="D90" s="97" t="s">
        <v>938</v>
      </c>
      <c r="E90" s="96" t="s">
        <v>924</v>
      </c>
      <c r="F90" s="81">
        <v>1005.5999999999999</v>
      </c>
      <c r="G90" s="95">
        <f t="shared" si="5"/>
        <v>1005.5999999999999</v>
      </c>
    </row>
    <row r="91" spans="1:7" x14ac:dyDescent="0.25">
      <c r="A91" s="104" t="s">
        <v>937</v>
      </c>
      <c r="B91" s="94"/>
      <c r="C91" s="93"/>
      <c r="D91" s="93"/>
      <c r="E91" s="93"/>
      <c r="F91" s="92"/>
      <c r="G91" s="91"/>
    </row>
    <row r="92" spans="1:7" ht="30" customHeight="1" x14ac:dyDescent="0.25">
      <c r="A92" s="83" t="s">
        <v>936</v>
      </c>
      <c r="B92" s="84" t="s">
        <v>935</v>
      </c>
      <c r="C92" s="105">
        <v>15</v>
      </c>
      <c r="D92" s="88">
        <v>16</v>
      </c>
      <c r="E92" s="87" t="s">
        <v>924</v>
      </c>
      <c r="F92" s="81">
        <v>31.536000000000001</v>
      </c>
      <c r="G92" s="86">
        <f t="shared" ref="G92:G97" si="6">F92-F92*$C$4/100</f>
        <v>31.536000000000001</v>
      </c>
    </row>
    <row r="93" spans="1:7" ht="24.75" customHeight="1" x14ac:dyDescent="0.25">
      <c r="A93" s="83" t="s">
        <v>934</v>
      </c>
      <c r="B93" s="84" t="s">
        <v>933</v>
      </c>
      <c r="C93" s="99">
        <v>20</v>
      </c>
      <c r="D93" s="51">
        <v>16</v>
      </c>
      <c r="E93" s="82" t="s">
        <v>924</v>
      </c>
      <c r="F93" s="81">
        <v>33.408000000000001</v>
      </c>
      <c r="G93" s="45">
        <f t="shared" si="6"/>
        <v>33.408000000000001</v>
      </c>
    </row>
    <row r="94" spans="1:7" ht="30" x14ac:dyDescent="0.25">
      <c r="A94" s="83" t="s">
        <v>932</v>
      </c>
      <c r="B94" s="84" t="s">
        <v>931</v>
      </c>
      <c r="C94" s="83">
        <v>25</v>
      </c>
      <c r="D94" s="51">
        <v>16</v>
      </c>
      <c r="E94" s="82" t="s">
        <v>924</v>
      </c>
      <c r="F94" s="81">
        <v>38.951999999999998</v>
      </c>
      <c r="G94" s="45">
        <f t="shared" si="6"/>
        <v>38.951999999999998</v>
      </c>
    </row>
    <row r="95" spans="1:7" ht="30" x14ac:dyDescent="0.25">
      <c r="A95" s="83" t="s">
        <v>930</v>
      </c>
      <c r="B95" s="84" t="s">
        <v>929</v>
      </c>
      <c r="C95" s="83">
        <v>32</v>
      </c>
      <c r="D95" s="51">
        <v>16</v>
      </c>
      <c r="E95" s="82" t="s">
        <v>924</v>
      </c>
      <c r="F95" s="81">
        <v>44.52</v>
      </c>
      <c r="G95" s="45">
        <f t="shared" si="6"/>
        <v>44.52</v>
      </c>
    </row>
    <row r="96" spans="1:7" ht="30" x14ac:dyDescent="0.25">
      <c r="A96" s="83" t="s">
        <v>928</v>
      </c>
      <c r="B96" s="84" t="s">
        <v>927</v>
      </c>
      <c r="C96" s="83">
        <v>40</v>
      </c>
      <c r="D96" s="51">
        <v>16</v>
      </c>
      <c r="E96" s="82" t="s">
        <v>924</v>
      </c>
      <c r="F96" s="81">
        <v>56.4</v>
      </c>
      <c r="G96" s="45">
        <f t="shared" si="6"/>
        <v>56.4</v>
      </c>
    </row>
    <row r="97" spans="1:7" ht="30" x14ac:dyDescent="0.25">
      <c r="A97" s="83" t="s">
        <v>926</v>
      </c>
      <c r="B97" s="84" t="s">
        <v>925</v>
      </c>
      <c r="C97" s="83">
        <v>50</v>
      </c>
      <c r="D97" s="51">
        <v>16</v>
      </c>
      <c r="E97" s="82" t="s">
        <v>924</v>
      </c>
      <c r="F97" s="81">
        <v>69.599999999999994</v>
      </c>
      <c r="G97" s="45">
        <f t="shared" si="6"/>
        <v>69.599999999999994</v>
      </c>
    </row>
    <row r="98" spans="1:7" x14ac:dyDescent="0.25">
      <c r="A98" s="94" t="s">
        <v>923</v>
      </c>
      <c r="B98" s="94"/>
      <c r="C98" s="103"/>
      <c r="D98" s="93"/>
      <c r="E98" s="93"/>
      <c r="F98" s="92"/>
      <c r="G98" s="91"/>
    </row>
    <row r="99" spans="1:7" ht="45" x14ac:dyDescent="0.25">
      <c r="A99" s="85" t="s">
        <v>922</v>
      </c>
      <c r="B99" s="84" t="s">
        <v>921</v>
      </c>
      <c r="C99" s="83">
        <v>40</v>
      </c>
      <c r="D99" s="51">
        <v>16</v>
      </c>
      <c r="E99" s="82" t="s">
        <v>859</v>
      </c>
      <c r="F99" s="81">
        <v>61.199999999999996</v>
      </c>
      <c r="G99" s="45">
        <f t="shared" ref="G99:G110" si="7">F99-F99*$C$4/100</f>
        <v>61.199999999999996</v>
      </c>
    </row>
    <row r="100" spans="1:7" ht="45" x14ac:dyDescent="0.25">
      <c r="A100" s="85" t="s">
        <v>920</v>
      </c>
      <c r="B100" s="84" t="s">
        <v>919</v>
      </c>
      <c r="C100" s="83">
        <v>50</v>
      </c>
      <c r="D100" s="51">
        <v>16</v>
      </c>
      <c r="E100" s="82" t="s">
        <v>859</v>
      </c>
      <c r="F100" s="81">
        <v>67.2</v>
      </c>
      <c r="G100" s="45">
        <f t="shared" si="7"/>
        <v>67.2</v>
      </c>
    </row>
    <row r="101" spans="1:7" ht="45" x14ac:dyDescent="0.25">
      <c r="A101" s="85" t="s">
        <v>918</v>
      </c>
      <c r="B101" s="84" t="s">
        <v>917</v>
      </c>
      <c r="C101" s="83">
        <v>65</v>
      </c>
      <c r="D101" s="51">
        <v>16</v>
      </c>
      <c r="E101" s="82" t="s">
        <v>859</v>
      </c>
      <c r="F101" s="81">
        <v>86.399999999999991</v>
      </c>
      <c r="G101" s="45">
        <f t="shared" si="7"/>
        <v>86.399999999999991</v>
      </c>
    </row>
    <row r="102" spans="1:7" ht="45" x14ac:dyDescent="0.25">
      <c r="A102" s="85" t="s">
        <v>916</v>
      </c>
      <c r="B102" s="84" t="s">
        <v>915</v>
      </c>
      <c r="C102" s="83">
        <v>80</v>
      </c>
      <c r="D102" s="51">
        <v>16</v>
      </c>
      <c r="E102" s="82" t="s">
        <v>859</v>
      </c>
      <c r="F102" s="81">
        <v>117.6</v>
      </c>
      <c r="G102" s="45">
        <f t="shared" si="7"/>
        <v>117.6</v>
      </c>
    </row>
    <row r="103" spans="1:7" ht="45" x14ac:dyDescent="0.25">
      <c r="A103" s="85" t="s">
        <v>914</v>
      </c>
      <c r="B103" s="84" t="s">
        <v>913</v>
      </c>
      <c r="C103" s="83">
        <v>100</v>
      </c>
      <c r="D103" s="51">
        <v>16</v>
      </c>
      <c r="E103" s="82" t="s">
        <v>859</v>
      </c>
      <c r="F103" s="81">
        <v>154.79999999999998</v>
      </c>
      <c r="G103" s="45">
        <f t="shared" si="7"/>
        <v>154.79999999999998</v>
      </c>
    </row>
    <row r="104" spans="1:7" ht="45" x14ac:dyDescent="0.25">
      <c r="A104" s="85" t="s">
        <v>912</v>
      </c>
      <c r="B104" s="84" t="s">
        <v>911</v>
      </c>
      <c r="C104" s="83">
        <v>125</v>
      </c>
      <c r="D104" s="51">
        <v>16</v>
      </c>
      <c r="E104" s="82" t="s">
        <v>859</v>
      </c>
      <c r="F104" s="81">
        <v>199.2</v>
      </c>
      <c r="G104" s="45">
        <f t="shared" si="7"/>
        <v>199.2</v>
      </c>
    </row>
    <row r="105" spans="1:7" ht="30" customHeight="1" x14ac:dyDescent="0.25">
      <c r="A105" s="85" t="s">
        <v>910</v>
      </c>
      <c r="B105" s="84" t="s">
        <v>909</v>
      </c>
      <c r="C105" s="83">
        <v>150</v>
      </c>
      <c r="D105" s="51">
        <v>16</v>
      </c>
      <c r="E105" s="82" t="s">
        <v>859</v>
      </c>
      <c r="F105" s="81">
        <v>273.59999999999997</v>
      </c>
      <c r="G105" s="45">
        <f t="shared" si="7"/>
        <v>273.59999999999997</v>
      </c>
    </row>
    <row r="106" spans="1:7" ht="24.75" customHeight="1" x14ac:dyDescent="0.25">
      <c r="A106" s="85" t="s">
        <v>908</v>
      </c>
      <c r="B106" s="84" t="s">
        <v>907</v>
      </c>
      <c r="C106" s="83">
        <v>200</v>
      </c>
      <c r="D106" s="51">
        <v>16</v>
      </c>
      <c r="E106" s="82" t="s">
        <v>859</v>
      </c>
      <c r="F106" s="81">
        <v>480</v>
      </c>
      <c r="G106" s="45">
        <f t="shared" si="7"/>
        <v>480</v>
      </c>
    </row>
    <row r="107" spans="1:7" ht="45" x14ac:dyDescent="0.25">
      <c r="A107" s="85" t="s">
        <v>906</v>
      </c>
      <c r="B107" s="84" t="s">
        <v>905</v>
      </c>
      <c r="C107" s="83">
        <v>250</v>
      </c>
      <c r="D107" s="51">
        <v>16</v>
      </c>
      <c r="E107" s="82" t="s">
        <v>859</v>
      </c>
      <c r="F107" s="81">
        <v>781.19999999999993</v>
      </c>
      <c r="G107" s="45">
        <f t="shared" si="7"/>
        <v>781.19999999999993</v>
      </c>
    </row>
    <row r="108" spans="1:7" ht="45" x14ac:dyDescent="0.25">
      <c r="A108" s="266" t="s">
        <v>904</v>
      </c>
      <c r="B108" s="84" t="s">
        <v>903</v>
      </c>
      <c r="C108" s="83">
        <v>300</v>
      </c>
      <c r="D108" s="51">
        <v>16</v>
      </c>
      <c r="E108" s="82" t="s">
        <v>859</v>
      </c>
      <c r="F108" s="81">
        <v>1144.8</v>
      </c>
      <c r="G108" s="45">
        <f t="shared" si="7"/>
        <v>1144.8</v>
      </c>
    </row>
    <row r="109" spans="1:7" ht="45" x14ac:dyDescent="0.25">
      <c r="A109" s="85" t="s">
        <v>902</v>
      </c>
      <c r="B109" s="84" t="s">
        <v>901</v>
      </c>
      <c r="C109" s="83">
        <v>350</v>
      </c>
      <c r="D109" s="51">
        <v>16</v>
      </c>
      <c r="E109" s="82" t="s">
        <v>859</v>
      </c>
      <c r="F109" s="81">
        <v>1718.3999999999999</v>
      </c>
      <c r="G109" s="45">
        <f t="shared" si="7"/>
        <v>1718.3999999999999</v>
      </c>
    </row>
    <row r="110" spans="1:7" ht="45" x14ac:dyDescent="0.25">
      <c r="A110" s="85" t="s">
        <v>900</v>
      </c>
      <c r="B110" s="84" t="s">
        <v>899</v>
      </c>
      <c r="C110" s="83">
        <v>400</v>
      </c>
      <c r="D110" s="51">
        <v>16</v>
      </c>
      <c r="E110" s="82" t="s">
        <v>859</v>
      </c>
      <c r="F110" s="81">
        <v>2564.4</v>
      </c>
      <c r="G110" s="45">
        <f t="shared" si="7"/>
        <v>2564.4</v>
      </c>
    </row>
    <row r="111" spans="1:7" x14ac:dyDescent="0.25">
      <c r="A111" s="612" t="s">
        <v>898</v>
      </c>
      <c r="B111" s="613"/>
      <c r="C111" s="613"/>
      <c r="D111" s="613"/>
      <c r="E111" s="613"/>
      <c r="F111" s="613"/>
      <c r="G111" s="614"/>
    </row>
    <row r="112" spans="1:7" ht="30" customHeight="1" x14ac:dyDescent="0.25">
      <c r="A112" s="53" t="s">
        <v>897</v>
      </c>
      <c r="B112" s="84" t="s">
        <v>896</v>
      </c>
      <c r="C112" s="83">
        <v>32</v>
      </c>
      <c r="D112" s="51">
        <v>16</v>
      </c>
      <c r="E112" s="82" t="s">
        <v>885</v>
      </c>
      <c r="F112" s="81">
        <v>111.6</v>
      </c>
      <c r="G112" s="45">
        <f t="shared" ref="G112:G117" si="8">F112-F112*$C$4/100</f>
        <v>111.6</v>
      </c>
    </row>
    <row r="113" spans="1:7" ht="21.75" customHeight="1" x14ac:dyDescent="0.25">
      <c r="A113" s="53" t="s">
        <v>895</v>
      </c>
      <c r="B113" s="84" t="s">
        <v>894</v>
      </c>
      <c r="C113" s="83">
        <v>40</v>
      </c>
      <c r="D113" s="51">
        <v>16</v>
      </c>
      <c r="E113" s="82" t="s">
        <v>885</v>
      </c>
      <c r="F113" s="81">
        <v>127.19999999999999</v>
      </c>
      <c r="G113" s="45">
        <f t="shared" si="8"/>
        <v>127.19999999999999</v>
      </c>
    </row>
    <row r="114" spans="1:7" ht="45" x14ac:dyDescent="0.25">
      <c r="A114" s="53" t="s">
        <v>893</v>
      </c>
      <c r="B114" s="84" t="s">
        <v>892</v>
      </c>
      <c r="C114" s="83">
        <v>50</v>
      </c>
      <c r="D114" s="51">
        <v>16</v>
      </c>
      <c r="E114" s="82" t="s">
        <v>885</v>
      </c>
      <c r="F114" s="81">
        <v>166.79999999999998</v>
      </c>
      <c r="G114" s="45">
        <f t="shared" si="8"/>
        <v>166.79999999999998</v>
      </c>
    </row>
    <row r="115" spans="1:7" ht="45" x14ac:dyDescent="0.25">
      <c r="A115" s="53" t="s">
        <v>891</v>
      </c>
      <c r="B115" s="84" t="s">
        <v>890</v>
      </c>
      <c r="C115" s="83">
        <v>65</v>
      </c>
      <c r="D115" s="51">
        <v>16</v>
      </c>
      <c r="E115" s="82" t="s">
        <v>885</v>
      </c>
      <c r="F115" s="81">
        <v>220.79999999999998</v>
      </c>
      <c r="G115" s="45">
        <f t="shared" si="8"/>
        <v>220.79999999999998</v>
      </c>
    </row>
    <row r="116" spans="1:7" ht="45" x14ac:dyDescent="0.25">
      <c r="A116" s="53" t="s">
        <v>889</v>
      </c>
      <c r="B116" s="84" t="s">
        <v>888</v>
      </c>
      <c r="C116" s="83">
        <v>80</v>
      </c>
      <c r="D116" s="51">
        <v>16</v>
      </c>
      <c r="E116" s="82" t="s">
        <v>885</v>
      </c>
      <c r="F116" s="81">
        <v>276</v>
      </c>
      <c r="G116" s="45">
        <f t="shared" si="8"/>
        <v>276</v>
      </c>
    </row>
    <row r="117" spans="1:7" ht="45" x14ac:dyDescent="0.25">
      <c r="A117" s="53" t="s">
        <v>887</v>
      </c>
      <c r="B117" s="84" t="s">
        <v>886</v>
      </c>
      <c r="C117" s="83">
        <v>100</v>
      </c>
      <c r="D117" s="51">
        <v>16</v>
      </c>
      <c r="E117" s="82" t="s">
        <v>885</v>
      </c>
      <c r="F117" s="81">
        <v>375.59999999999997</v>
      </c>
      <c r="G117" s="45">
        <f t="shared" si="8"/>
        <v>375.59999999999997</v>
      </c>
    </row>
    <row r="118" spans="1:7" x14ac:dyDescent="0.25">
      <c r="A118" s="265" t="s">
        <v>884</v>
      </c>
      <c r="B118" s="94"/>
      <c r="C118" s="103"/>
      <c r="D118" s="102"/>
      <c r="E118" s="101"/>
      <c r="F118" s="100"/>
      <c r="G118" s="91"/>
    </row>
    <row r="119" spans="1:7" ht="30" x14ac:dyDescent="0.25">
      <c r="A119" s="85" t="s">
        <v>883</v>
      </c>
      <c r="B119" s="84" t="s">
        <v>882</v>
      </c>
      <c r="C119" s="83">
        <v>40</v>
      </c>
      <c r="D119" s="51">
        <v>16</v>
      </c>
      <c r="E119" s="82" t="s">
        <v>859</v>
      </c>
      <c r="F119" s="81">
        <v>54</v>
      </c>
      <c r="G119" s="45">
        <f t="shared" ref="G119:G130" si="9">F119-F119*$C$4/100</f>
        <v>54</v>
      </c>
    </row>
    <row r="120" spans="1:7" ht="30" x14ac:dyDescent="0.25">
      <c r="A120" s="85" t="s">
        <v>881</v>
      </c>
      <c r="B120" s="84" t="s">
        <v>880</v>
      </c>
      <c r="C120" s="83">
        <v>50</v>
      </c>
      <c r="D120" s="51">
        <v>16</v>
      </c>
      <c r="E120" s="82" t="s">
        <v>859</v>
      </c>
      <c r="F120" s="81">
        <v>67.2</v>
      </c>
      <c r="G120" s="45">
        <f t="shared" si="9"/>
        <v>67.2</v>
      </c>
    </row>
    <row r="121" spans="1:7" ht="30" x14ac:dyDescent="0.25">
      <c r="A121" s="85" t="s">
        <v>879</v>
      </c>
      <c r="B121" s="84" t="s">
        <v>878</v>
      </c>
      <c r="C121" s="83">
        <v>65</v>
      </c>
      <c r="D121" s="51">
        <v>16</v>
      </c>
      <c r="E121" s="82" t="s">
        <v>859</v>
      </c>
      <c r="F121" s="81">
        <v>79.2</v>
      </c>
      <c r="G121" s="45">
        <f t="shared" si="9"/>
        <v>79.2</v>
      </c>
    </row>
    <row r="122" spans="1:7" ht="30" x14ac:dyDescent="0.25">
      <c r="A122" s="85" t="s">
        <v>877</v>
      </c>
      <c r="B122" s="84" t="s">
        <v>876</v>
      </c>
      <c r="C122" s="83">
        <v>80</v>
      </c>
      <c r="D122" s="51">
        <v>16</v>
      </c>
      <c r="E122" s="82" t="s">
        <v>859</v>
      </c>
      <c r="F122" s="81">
        <v>88.8</v>
      </c>
      <c r="G122" s="45">
        <f t="shared" si="9"/>
        <v>88.8</v>
      </c>
    </row>
    <row r="123" spans="1:7" ht="30" x14ac:dyDescent="0.25">
      <c r="A123" s="85" t="s">
        <v>875</v>
      </c>
      <c r="B123" s="84" t="s">
        <v>874</v>
      </c>
      <c r="C123" s="83">
        <v>100</v>
      </c>
      <c r="D123" s="51">
        <v>16</v>
      </c>
      <c r="E123" s="82" t="s">
        <v>859</v>
      </c>
      <c r="F123" s="81">
        <v>102</v>
      </c>
      <c r="G123" s="45">
        <f t="shared" si="9"/>
        <v>102</v>
      </c>
    </row>
    <row r="124" spans="1:7" ht="30" x14ac:dyDescent="0.25">
      <c r="A124" s="85" t="s">
        <v>873</v>
      </c>
      <c r="B124" s="84" t="s">
        <v>872</v>
      </c>
      <c r="C124" s="83">
        <v>125</v>
      </c>
      <c r="D124" s="51">
        <v>16</v>
      </c>
      <c r="E124" s="82" t="s">
        <v>859</v>
      </c>
      <c r="F124" s="81">
        <v>136.79999999999998</v>
      </c>
      <c r="G124" s="45">
        <f t="shared" si="9"/>
        <v>136.79999999999998</v>
      </c>
    </row>
    <row r="125" spans="1:7" ht="30" customHeight="1" x14ac:dyDescent="0.25">
      <c r="A125" s="85" t="s">
        <v>871</v>
      </c>
      <c r="B125" s="84" t="s">
        <v>870</v>
      </c>
      <c r="C125" s="83">
        <v>150</v>
      </c>
      <c r="D125" s="51">
        <v>16</v>
      </c>
      <c r="E125" s="82" t="s">
        <v>859</v>
      </c>
      <c r="F125" s="81">
        <v>163.19999999999999</v>
      </c>
      <c r="G125" s="45">
        <f t="shared" si="9"/>
        <v>163.19999999999999</v>
      </c>
    </row>
    <row r="126" spans="1:7" ht="22.5" customHeight="1" x14ac:dyDescent="0.25">
      <c r="A126" s="85" t="s">
        <v>869</v>
      </c>
      <c r="B126" s="84" t="s">
        <v>868</v>
      </c>
      <c r="C126" s="83">
        <v>200</v>
      </c>
      <c r="D126" s="51">
        <v>16</v>
      </c>
      <c r="E126" s="82" t="s">
        <v>859</v>
      </c>
      <c r="F126" s="81">
        <v>237.6</v>
      </c>
      <c r="G126" s="45">
        <f t="shared" si="9"/>
        <v>237.6</v>
      </c>
    </row>
    <row r="127" spans="1:7" ht="30" x14ac:dyDescent="0.25">
      <c r="A127" s="85" t="s">
        <v>867</v>
      </c>
      <c r="B127" s="84" t="s">
        <v>866</v>
      </c>
      <c r="C127" s="83">
        <v>250</v>
      </c>
      <c r="D127" s="51">
        <v>16</v>
      </c>
      <c r="E127" s="82" t="s">
        <v>859</v>
      </c>
      <c r="F127" s="81">
        <v>398.4</v>
      </c>
      <c r="G127" s="45">
        <f t="shared" si="9"/>
        <v>398.4</v>
      </c>
    </row>
    <row r="128" spans="1:7" ht="30" x14ac:dyDescent="0.25">
      <c r="A128" s="85" t="s">
        <v>865</v>
      </c>
      <c r="B128" s="84" t="s">
        <v>864</v>
      </c>
      <c r="C128" s="99">
        <v>300</v>
      </c>
      <c r="D128" s="51">
        <v>16</v>
      </c>
      <c r="E128" s="82" t="s">
        <v>859</v>
      </c>
      <c r="F128" s="81">
        <v>543.6</v>
      </c>
      <c r="G128" s="45">
        <f t="shared" si="9"/>
        <v>543.6</v>
      </c>
    </row>
    <row r="129" spans="1:7" ht="30" x14ac:dyDescent="0.25">
      <c r="A129" s="85" t="s">
        <v>863</v>
      </c>
      <c r="B129" s="84" t="s">
        <v>862</v>
      </c>
      <c r="C129" s="99">
        <v>350</v>
      </c>
      <c r="D129" s="51">
        <v>16</v>
      </c>
      <c r="E129" s="82" t="s">
        <v>859</v>
      </c>
      <c r="F129" s="81">
        <v>850.8</v>
      </c>
      <c r="G129" s="45">
        <f t="shared" si="9"/>
        <v>850.8</v>
      </c>
    </row>
    <row r="130" spans="1:7" ht="30" x14ac:dyDescent="0.25">
      <c r="A130" s="85" t="s">
        <v>861</v>
      </c>
      <c r="B130" s="84" t="s">
        <v>860</v>
      </c>
      <c r="C130" s="98">
        <v>400</v>
      </c>
      <c r="D130" s="97">
        <v>16</v>
      </c>
      <c r="E130" s="96" t="s">
        <v>859</v>
      </c>
      <c r="F130" s="81">
        <v>1230</v>
      </c>
      <c r="G130" s="95">
        <f t="shared" si="9"/>
        <v>1230</v>
      </c>
    </row>
    <row r="131" spans="1:7" x14ac:dyDescent="0.25">
      <c r="A131" s="94" t="s">
        <v>858</v>
      </c>
      <c r="B131" s="94"/>
      <c r="C131" s="93"/>
      <c r="D131" s="93"/>
      <c r="E131" s="93"/>
      <c r="F131" s="92"/>
      <c r="G131" s="91"/>
    </row>
    <row r="132" spans="1:7" ht="45" x14ac:dyDescent="0.25">
      <c r="A132" s="90" t="s">
        <v>857</v>
      </c>
      <c r="B132" s="84" t="s">
        <v>856</v>
      </c>
      <c r="C132" s="89">
        <v>50</v>
      </c>
      <c r="D132" s="88">
        <v>10</v>
      </c>
      <c r="E132" s="87" t="s">
        <v>829</v>
      </c>
      <c r="F132" s="81">
        <v>372</v>
      </c>
      <c r="G132" s="86">
        <f t="shared" ref="G132:G145" si="10">F132-F132*$C$4/100</f>
        <v>372</v>
      </c>
    </row>
    <row r="133" spans="1:7" ht="45" x14ac:dyDescent="0.25">
      <c r="A133" s="85" t="s">
        <v>855</v>
      </c>
      <c r="B133" s="84" t="s">
        <v>854</v>
      </c>
      <c r="C133" s="83">
        <v>65</v>
      </c>
      <c r="D133" s="51">
        <v>10</v>
      </c>
      <c r="E133" s="82" t="s">
        <v>829</v>
      </c>
      <c r="F133" s="81">
        <v>394.8</v>
      </c>
      <c r="G133" s="45">
        <f t="shared" si="10"/>
        <v>394.8</v>
      </c>
    </row>
    <row r="134" spans="1:7" ht="45" x14ac:dyDescent="0.25">
      <c r="A134" s="85" t="s">
        <v>853</v>
      </c>
      <c r="B134" s="84" t="s">
        <v>852</v>
      </c>
      <c r="C134" s="83">
        <v>80</v>
      </c>
      <c r="D134" s="51">
        <v>10</v>
      </c>
      <c r="E134" s="82" t="s">
        <v>829</v>
      </c>
      <c r="F134" s="81">
        <v>418.8</v>
      </c>
      <c r="G134" s="45">
        <f t="shared" si="10"/>
        <v>418.8</v>
      </c>
    </row>
    <row r="135" spans="1:7" ht="45" x14ac:dyDescent="0.25">
      <c r="A135" s="85" t="s">
        <v>851</v>
      </c>
      <c r="B135" s="84" t="s">
        <v>850</v>
      </c>
      <c r="C135" s="83">
        <v>100</v>
      </c>
      <c r="D135" s="51">
        <v>10</v>
      </c>
      <c r="E135" s="82" t="s">
        <v>829</v>
      </c>
      <c r="F135" s="81">
        <v>459.59999999999997</v>
      </c>
      <c r="G135" s="45">
        <f t="shared" si="10"/>
        <v>459.59999999999997</v>
      </c>
    </row>
    <row r="136" spans="1:7" ht="45" x14ac:dyDescent="0.25">
      <c r="A136" s="85" t="s">
        <v>849</v>
      </c>
      <c r="B136" s="84" t="s">
        <v>848</v>
      </c>
      <c r="C136" s="83">
        <v>125</v>
      </c>
      <c r="D136" s="51">
        <v>10</v>
      </c>
      <c r="E136" s="82" t="s">
        <v>829</v>
      </c>
      <c r="F136" s="81">
        <v>573.6</v>
      </c>
      <c r="G136" s="45">
        <f t="shared" si="10"/>
        <v>573.6</v>
      </c>
    </row>
    <row r="137" spans="1:7" ht="45" x14ac:dyDescent="0.25">
      <c r="A137" s="85" t="s">
        <v>847</v>
      </c>
      <c r="B137" s="84" t="s">
        <v>846</v>
      </c>
      <c r="C137" s="83">
        <v>150</v>
      </c>
      <c r="D137" s="51">
        <v>10</v>
      </c>
      <c r="E137" s="82" t="s">
        <v>829</v>
      </c>
      <c r="F137" s="81">
        <v>650.4</v>
      </c>
      <c r="G137" s="45">
        <f t="shared" si="10"/>
        <v>650.4</v>
      </c>
    </row>
    <row r="138" spans="1:7" ht="45" x14ac:dyDescent="0.25">
      <c r="A138" s="85" t="s">
        <v>845</v>
      </c>
      <c r="B138" s="84" t="s">
        <v>844</v>
      </c>
      <c r="C138" s="83">
        <v>200</v>
      </c>
      <c r="D138" s="51">
        <v>10</v>
      </c>
      <c r="E138" s="82" t="s">
        <v>829</v>
      </c>
      <c r="F138" s="81">
        <v>992.4</v>
      </c>
      <c r="G138" s="45">
        <f t="shared" si="10"/>
        <v>992.4</v>
      </c>
    </row>
    <row r="139" spans="1:7" ht="30" customHeight="1" x14ac:dyDescent="0.25">
      <c r="A139" s="85" t="s">
        <v>843</v>
      </c>
      <c r="B139" s="84" t="s">
        <v>842</v>
      </c>
      <c r="C139" s="83">
        <v>250</v>
      </c>
      <c r="D139" s="51">
        <v>10</v>
      </c>
      <c r="E139" s="82" t="s">
        <v>829</v>
      </c>
      <c r="F139" s="81">
        <v>1279.2</v>
      </c>
      <c r="G139" s="45">
        <f t="shared" si="10"/>
        <v>1279.2</v>
      </c>
    </row>
    <row r="140" spans="1:7" ht="36" customHeight="1" x14ac:dyDescent="0.25">
      <c r="A140" s="85" t="s">
        <v>841</v>
      </c>
      <c r="B140" s="84" t="s">
        <v>840</v>
      </c>
      <c r="C140" s="83">
        <v>300</v>
      </c>
      <c r="D140" s="51">
        <v>10</v>
      </c>
      <c r="E140" s="82" t="s">
        <v>829</v>
      </c>
      <c r="F140" s="81">
        <v>1620</v>
      </c>
      <c r="G140" s="45">
        <f t="shared" si="10"/>
        <v>1620</v>
      </c>
    </row>
    <row r="141" spans="1:7" ht="41.25" customHeight="1" x14ac:dyDescent="0.25">
      <c r="A141" s="85" t="s">
        <v>839</v>
      </c>
      <c r="B141" s="84" t="s">
        <v>838</v>
      </c>
      <c r="C141" s="83">
        <v>350</v>
      </c>
      <c r="D141" s="51">
        <v>10</v>
      </c>
      <c r="E141" s="82" t="s">
        <v>829</v>
      </c>
      <c r="F141" s="81">
        <v>2673.6</v>
      </c>
      <c r="G141" s="45">
        <f t="shared" si="10"/>
        <v>2673.6</v>
      </c>
    </row>
    <row r="142" spans="1:7" ht="45" x14ac:dyDescent="0.25">
      <c r="A142" s="85" t="s">
        <v>837</v>
      </c>
      <c r="B142" s="84" t="s">
        <v>836</v>
      </c>
      <c r="C142" s="83">
        <v>400</v>
      </c>
      <c r="D142" s="51">
        <v>10</v>
      </c>
      <c r="E142" s="82" t="s">
        <v>829</v>
      </c>
      <c r="F142" s="81">
        <v>3250.7999999999997</v>
      </c>
      <c r="G142" s="45">
        <f t="shared" si="10"/>
        <v>3250.7999999999997</v>
      </c>
    </row>
    <row r="143" spans="1:7" ht="45" x14ac:dyDescent="0.25">
      <c r="A143" s="85" t="s">
        <v>835</v>
      </c>
      <c r="B143" s="84" t="s">
        <v>834</v>
      </c>
      <c r="C143" s="83">
        <v>450</v>
      </c>
      <c r="D143" s="51">
        <v>10</v>
      </c>
      <c r="E143" s="82" t="s">
        <v>829</v>
      </c>
      <c r="F143" s="81">
        <v>4070.3999999999996</v>
      </c>
      <c r="G143" s="45">
        <f t="shared" si="10"/>
        <v>4070.3999999999996</v>
      </c>
    </row>
    <row r="144" spans="1:7" ht="45" x14ac:dyDescent="0.25">
      <c r="A144" s="85" t="s">
        <v>833</v>
      </c>
      <c r="B144" s="84" t="s">
        <v>832</v>
      </c>
      <c r="C144" s="83">
        <v>500</v>
      </c>
      <c r="D144" s="51">
        <v>10</v>
      </c>
      <c r="E144" s="82" t="s">
        <v>829</v>
      </c>
      <c r="F144" s="81">
        <v>4894.8</v>
      </c>
      <c r="G144" s="45">
        <f t="shared" si="10"/>
        <v>4894.8</v>
      </c>
    </row>
    <row r="145" spans="1:7" ht="45" x14ac:dyDescent="0.25">
      <c r="A145" s="85" t="s">
        <v>831</v>
      </c>
      <c r="B145" s="84" t="s">
        <v>830</v>
      </c>
      <c r="C145" s="83">
        <v>600</v>
      </c>
      <c r="D145" s="51">
        <v>10</v>
      </c>
      <c r="E145" s="82" t="s">
        <v>829</v>
      </c>
      <c r="F145" s="81">
        <v>7034.4</v>
      </c>
      <c r="G145" s="45">
        <f t="shared" si="10"/>
        <v>7034.4</v>
      </c>
    </row>
    <row r="146" spans="1:7" x14ac:dyDescent="0.25">
      <c r="E146" s="79"/>
      <c r="F146" s="80"/>
      <c r="G146" s="79"/>
    </row>
    <row r="147" spans="1:7" ht="15.75" x14ac:dyDescent="0.25">
      <c r="A147" s="55" t="s">
        <v>331</v>
      </c>
      <c r="E147" s="79"/>
      <c r="F147" s="80"/>
      <c r="G147" s="79"/>
    </row>
    <row r="148" spans="1:7" x14ac:dyDescent="0.25">
      <c r="E148" s="79"/>
      <c r="F148" s="80"/>
      <c r="G148" s="79"/>
    </row>
    <row r="149" spans="1:7" x14ac:dyDescent="0.25">
      <c r="E149" s="79"/>
      <c r="F149" s="80"/>
      <c r="G149" s="79"/>
    </row>
    <row r="150" spans="1:7" x14ac:dyDescent="0.25">
      <c r="E150" s="79"/>
      <c r="F150" s="80"/>
      <c r="G150" s="79"/>
    </row>
    <row r="151" spans="1:7" x14ac:dyDescent="0.25">
      <c r="E151" s="79"/>
      <c r="F151" s="80"/>
      <c r="G151" s="79"/>
    </row>
    <row r="152" spans="1:7" x14ac:dyDescent="0.25">
      <c r="E152" s="79"/>
      <c r="F152" s="80"/>
      <c r="G152" s="79"/>
    </row>
    <row r="153" spans="1:7" x14ac:dyDescent="0.25">
      <c r="E153" s="79"/>
      <c r="F153" s="80"/>
      <c r="G153" s="79"/>
    </row>
    <row r="154" spans="1:7" x14ac:dyDescent="0.25">
      <c r="E154" s="79"/>
      <c r="F154" s="80"/>
      <c r="G154" s="79"/>
    </row>
    <row r="155" spans="1:7" x14ac:dyDescent="0.25">
      <c r="E155" s="79"/>
      <c r="F155" s="80"/>
      <c r="G155" s="79"/>
    </row>
    <row r="156" spans="1:7" x14ac:dyDescent="0.25">
      <c r="E156" s="79"/>
      <c r="F156" s="80"/>
      <c r="G156" s="79"/>
    </row>
    <row r="157" spans="1:7" x14ac:dyDescent="0.25">
      <c r="E157" s="79"/>
      <c r="F157" s="80"/>
      <c r="G157" s="79"/>
    </row>
    <row r="158" spans="1:7" x14ac:dyDescent="0.25">
      <c r="E158" s="79"/>
      <c r="F158" s="80"/>
      <c r="G158" s="79"/>
    </row>
    <row r="159" spans="1:7" x14ac:dyDescent="0.25">
      <c r="E159" s="79"/>
      <c r="F159" s="80"/>
      <c r="G159" s="79"/>
    </row>
    <row r="160" spans="1:7" x14ac:dyDescent="0.25">
      <c r="E160" s="79"/>
      <c r="F160" s="80"/>
      <c r="G160" s="79"/>
    </row>
    <row r="161" spans="5:7" x14ac:dyDescent="0.25">
      <c r="E161" s="79"/>
      <c r="F161" s="80"/>
      <c r="G161" s="79"/>
    </row>
    <row r="162" spans="5:7" x14ac:dyDescent="0.25">
      <c r="E162" s="79"/>
      <c r="F162" s="80"/>
      <c r="G162" s="79"/>
    </row>
    <row r="163" spans="5:7" x14ac:dyDescent="0.25">
      <c r="E163" s="79"/>
      <c r="F163" s="80"/>
      <c r="G163" s="79"/>
    </row>
    <row r="164" spans="5:7" x14ac:dyDescent="0.25">
      <c r="E164" s="79"/>
      <c r="F164" s="80"/>
      <c r="G164" s="79"/>
    </row>
    <row r="165" spans="5:7" x14ac:dyDescent="0.25">
      <c r="E165" s="79"/>
      <c r="F165" s="80"/>
      <c r="G165" s="79"/>
    </row>
    <row r="166" spans="5:7" x14ac:dyDescent="0.25">
      <c r="E166" s="79"/>
      <c r="F166" s="80"/>
      <c r="G166" s="79"/>
    </row>
    <row r="167" spans="5:7" x14ac:dyDescent="0.25">
      <c r="E167" s="79"/>
      <c r="F167" s="80"/>
      <c r="G167" s="79"/>
    </row>
    <row r="168" spans="5:7" x14ac:dyDescent="0.25">
      <c r="E168" s="79"/>
      <c r="F168" s="80"/>
      <c r="G168" s="79"/>
    </row>
    <row r="169" spans="5:7" x14ac:dyDescent="0.25">
      <c r="E169" s="79"/>
      <c r="F169" s="80"/>
      <c r="G169" s="79"/>
    </row>
    <row r="170" spans="5:7" x14ac:dyDescent="0.25">
      <c r="E170" s="79"/>
      <c r="F170" s="80"/>
      <c r="G170" s="79"/>
    </row>
    <row r="171" spans="5:7" x14ac:dyDescent="0.25">
      <c r="E171" s="79"/>
      <c r="F171" s="80"/>
      <c r="G171" s="79"/>
    </row>
    <row r="172" spans="5:7" x14ac:dyDescent="0.25">
      <c r="E172" s="79"/>
      <c r="F172" s="80"/>
      <c r="G172" s="79"/>
    </row>
    <row r="173" spans="5:7" x14ac:dyDescent="0.25">
      <c r="E173" s="79"/>
      <c r="F173" s="80"/>
      <c r="G173" s="79"/>
    </row>
    <row r="174" spans="5:7" x14ac:dyDescent="0.25">
      <c r="E174" s="79"/>
      <c r="F174" s="80"/>
      <c r="G174" s="79"/>
    </row>
    <row r="175" spans="5:7" x14ac:dyDescent="0.25">
      <c r="E175" s="79"/>
      <c r="F175" s="80"/>
      <c r="G175" s="79"/>
    </row>
    <row r="176" spans="5:7" x14ac:dyDescent="0.25">
      <c r="E176" s="79"/>
      <c r="F176" s="80"/>
      <c r="G176" s="79"/>
    </row>
    <row r="177" spans="5:7" x14ac:dyDescent="0.25">
      <c r="E177" s="79"/>
      <c r="F177" s="80"/>
      <c r="G177" s="79"/>
    </row>
    <row r="178" spans="5:7" x14ac:dyDescent="0.25">
      <c r="E178" s="79"/>
      <c r="F178" s="80"/>
      <c r="G178" s="79"/>
    </row>
    <row r="179" spans="5:7" x14ac:dyDescent="0.25">
      <c r="E179" s="79"/>
      <c r="F179" s="80"/>
      <c r="G179" s="79"/>
    </row>
    <row r="180" spans="5:7" x14ac:dyDescent="0.25">
      <c r="E180" s="79"/>
      <c r="F180" s="80"/>
      <c r="G180" s="79"/>
    </row>
    <row r="181" spans="5:7" x14ac:dyDescent="0.25">
      <c r="E181" s="79"/>
      <c r="F181" s="80"/>
      <c r="G181" s="79"/>
    </row>
    <row r="182" spans="5:7" x14ac:dyDescent="0.25">
      <c r="E182" s="79"/>
      <c r="F182" s="80"/>
      <c r="G182" s="79"/>
    </row>
    <row r="183" spans="5:7" x14ac:dyDescent="0.25">
      <c r="E183" s="79"/>
      <c r="F183" s="80"/>
      <c r="G183" s="79"/>
    </row>
    <row r="184" spans="5:7" x14ac:dyDescent="0.25">
      <c r="E184" s="79"/>
      <c r="F184" s="80"/>
      <c r="G184" s="79"/>
    </row>
    <row r="185" spans="5:7" x14ac:dyDescent="0.25">
      <c r="E185" s="79"/>
      <c r="F185" s="80"/>
      <c r="G185" s="79"/>
    </row>
    <row r="186" spans="5:7" x14ac:dyDescent="0.25">
      <c r="E186" s="79"/>
      <c r="F186" s="80"/>
      <c r="G186" s="79"/>
    </row>
    <row r="187" spans="5:7" x14ac:dyDescent="0.25">
      <c r="E187" s="79"/>
      <c r="F187" s="80"/>
      <c r="G187" s="79"/>
    </row>
    <row r="188" spans="5:7" x14ac:dyDescent="0.25">
      <c r="E188" s="79"/>
      <c r="F188" s="80"/>
      <c r="G188" s="79"/>
    </row>
    <row r="189" spans="5:7" x14ac:dyDescent="0.25">
      <c r="E189" s="79"/>
      <c r="F189" s="80"/>
      <c r="G189" s="79"/>
    </row>
    <row r="190" spans="5:7" x14ac:dyDescent="0.25">
      <c r="E190" s="79"/>
      <c r="F190" s="80"/>
      <c r="G190" s="79"/>
    </row>
    <row r="191" spans="5:7" x14ac:dyDescent="0.25">
      <c r="E191" s="79"/>
      <c r="F191" s="80"/>
      <c r="G191" s="79"/>
    </row>
    <row r="192" spans="5:7" x14ac:dyDescent="0.25">
      <c r="E192" s="79"/>
      <c r="F192" s="80"/>
      <c r="G192" s="79"/>
    </row>
    <row r="193" spans="5:7" x14ac:dyDescent="0.25">
      <c r="E193" s="79"/>
      <c r="F193" s="80"/>
      <c r="G193" s="79"/>
    </row>
    <row r="194" spans="5:7" x14ac:dyDescent="0.25">
      <c r="E194" s="79"/>
      <c r="F194" s="80"/>
      <c r="G194" s="79"/>
    </row>
    <row r="195" spans="5:7" x14ac:dyDescent="0.25">
      <c r="E195" s="79"/>
      <c r="F195" s="80"/>
      <c r="G195" s="79"/>
    </row>
    <row r="196" spans="5:7" x14ac:dyDescent="0.25">
      <c r="E196" s="79"/>
      <c r="F196" s="80"/>
      <c r="G196" s="79"/>
    </row>
    <row r="197" spans="5:7" x14ac:dyDescent="0.25">
      <c r="E197" s="79"/>
      <c r="F197" s="80"/>
      <c r="G197" s="79"/>
    </row>
    <row r="198" spans="5:7" x14ac:dyDescent="0.25">
      <c r="E198" s="79"/>
      <c r="F198" s="80"/>
      <c r="G198" s="79"/>
    </row>
    <row r="199" spans="5:7" x14ac:dyDescent="0.25">
      <c r="E199" s="79"/>
      <c r="F199" s="80"/>
      <c r="G199" s="79"/>
    </row>
    <row r="200" spans="5:7" x14ac:dyDescent="0.25">
      <c r="E200" s="79"/>
      <c r="F200" s="80"/>
      <c r="G200" s="79"/>
    </row>
    <row r="201" spans="5:7" x14ac:dyDescent="0.25">
      <c r="E201" s="79"/>
      <c r="F201" s="80"/>
      <c r="G201" s="79"/>
    </row>
    <row r="202" spans="5:7" x14ac:dyDescent="0.25">
      <c r="E202" s="79"/>
      <c r="F202" s="80"/>
      <c r="G202" s="79"/>
    </row>
    <row r="203" spans="5:7" x14ac:dyDescent="0.25">
      <c r="E203" s="79"/>
      <c r="F203" s="80"/>
      <c r="G203" s="79"/>
    </row>
    <row r="204" spans="5:7" x14ac:dyDescent="0.25">
      <c r="E204" s="79"/>
      <c r="F204" s="80"/>
      <c r="G204" s="79"/>
    </row>
    <row r="205" spans="5:7" x14ac:dyDescent="0.25">
      <c r="E205" s="79"/>
      <c r="F205" s="80"/>
      <c r="G205" s="79"/>
    </row>
    <row r="206" spans="5:7" x14ac:dyDescent="0.25">
      <c r="E206" s="79"/>
      <c r="F206" s="80"/>
      <c r="G206" s="79"/>
    </row>
    <row r="207" spans="5:7" x14ac:dyDescent="0.25">
      <c r="E207" s="79"/>
      <c r="F207" s="80"/>
      <c r="G207" s="79"/>
    </row>
    <row r="208" spans="5:7" x14ac:dyDescent="0.25">
      <c r="E208" s="79"/>
      <c r="F208" s="80"/>
      <c r="G208" s="79"/>
    </row>
    <row r="209" spans="5:7" x14ac:dyDescent="0.25">
      <c r="E209" s="79"/>
      <c r="F209" s="80"/>
      <c r="G209" s="79"/>
    </row>
    <row r="210" spans="5:7" x14ac:dyDescent="0.25">
      <c r="E210" s="79"/>
      <c r="F210" s="80"/>
      <c r="G210" s="79"/>
    </row>
    <row r="211" spans="5:7" x14ac:dyDescent="0.25">
      <c r="E211" s="79"/>
      <c r="F211" s="80"/>
      <c r="G211" s="79"/>
    </row>
    <row r="212" spans="5:7" x14ac:dyDescent="0.25">
      <c r="E212" s="79"/>
      <c r="F212" s="80"/>
      <c r="G212" s="79"/>
    </row>
    <row r="213" spans="5:7" x14ac:dyDescent="0.25">
      <c r="E213" s="79"/>
      <c r="F213" s="80"/>
      <c r="G213" s="79"/>
    </row>
    <row r="214" spans="5:7" x14ac:dyDescent="0.25">
      <c r="E214" s="79"/>
      <c r="F214" s="80"/>
      <c r="G214" s="79"/>
    </row>
    <row r="215" spans="5:7" x14ac:dyDescent="0.25">
      <c r="E215" s="79"/>
      <c r="F215" s="80"/>
      <c r="G215" s="79"/>
    </row>
    <row r="216" spans="5:7" x14ac:dyDescent="0.25">
      <c r="E216" s="79"/>
      <c r="F216" s="80"/>
      <c r="G216" s="79"/>
    </row>
    <row r="217" spans="5:7" x14ac:dyDescent="0.25">
      <c r="E217" s="79"/>
      <c r="F217" s="80"/>
      <c r="G217" s="79"/>
    </row>
    <row r="218" spans="5:7" x14ac:dyDescent="0.25">
      <c r="E218" s="79"/>
      <c r="F218" s="80"/>
      <c r="G218" s="79"/>
    </row>
    <row r="219" spans="5:7" x14ac:dyDescent="0.25">
      <c r="E219" s="79"/>
      <c r="F219" s="80"/>
      <c r="G219" s="79"/>
    </row>
    <row r="220" spans="5:7" x14ac:dyDescent="0.25">
      <c r="E220" s="79"/>
      <c r="F220" s="80"/>
      <c r="G220" s="79"/>
    </row>
    <row r="221" spans="5:7" x14ac:dyDescent="0.25">
      <c r="E221" s="79"/>
      <c r="F221" s="80"/>
      <c r="G221" s="79"/>
    </row>
    <row r="222" spans="5:7" x14ac:dyDescent="0.25">
      <c r="E222" s="79"/>
      <c r="F222" s="80"/>
      <c r="G222" s="79"/>
    </row>
    <row r="223" spans="5:7" x14ac:dyDescent="0.25">
      <c r="E223" s="79"/>
      <c r="F223" s="80"/>
      <c r="G223" s="79"/>
    </row>
    <row r="224" spans="5:7" x14ac:dyDescent="0.25">
      <c r="E224" s="79"/>
      <c r="F224" s="80"/>
      <c r="G224" s="79"/>
    </row>
    <row r="225" spans="5:7" x14ac:dyDescent="0.25">
      <c r="E225" s="79"/>
      <c r="F225" s="80"/>
      <c r="G225" s="79"/>
    </row>
    <row r="226" spans="5:7" x14ac:dyDescent="0.25">
      <c r="E226" s="79"/>
      <c r="F226" s="80"/>
      <c r="G226" s="79"/>
    </row>
    <row r="227" spans="5:7" x14ac:dyDescent="0.25">
      <c r="E227" s="79"/>
      <c r="F227" s="80"/>
      <c r="G227" s="79"/>
    </row>
    <row r="228" spans="5:7" x14ac:dyDescent="0.25">
      <c r="E228" s="79"/>
      <c r="F228" s="80"/>
      <c r="G228" s="79"/>
    </row>
    <row r="229" spans="5:7" x14ac:dyDescent="0.25">
      <c r="E229" s="79"/>
      <c r="F229" s="80"/>
      <c r="G229" s="79"/>
    </row>
    <row r="230" spans="5:7" x14ac:dyDescent="0.25">
      <c r="E230" s="79"/>
      <c r="F230" s="80"/>
      <c r="G230" s="79"/>
    </row>
    <row r="231" spans="5:7" x14ac:dyDescent="0.25">
      <c r="E231" s="79"/>
      <c r="F231" s="80"/>
      <c r="G231" s="79"/>
    </row>
    <row r="232" spans="5:7" x14ac:dyDescent="0.25">
      <c r="E232" s="79"/>
      <c r="F232" s="80"/>
      <c r="G232" s="79"/>
    </row>
    <row r="233" spans="5:7" x14ac:dyDescent="0.25">
      <c r="E233" s="79"/>
      <c r="F233" s="80"/>
      <c r="G233" s="79"/>
    </row>
    <row r="234" spans="5:7" x14ac:dyDescent="0.25">
      <c r="E234" s="79"/>
      <c r="F234" s="80"/>
      <c r="G234" s="79"/>
    </row>
    <row r="235" spans="5:7" x14ac:dyDescent="0.25">
      <c r="E235" s="79"/>
      <c r="F235" s="80"/>
      <c r="G235" s="79"/>
    </row>
    <row r="236" spans="5:7" x14ac:dyDescent="0.25">
      <c r="E236" s="79"/>
      <c r="F236" s="80"/>
      <c r="G236" s="79"/>
    </row>
    <row r="237" spans="5:7" x14ac:dyDescent="0.25">
      <c r="E237" s="79"/>
      <c r="F237" s="80"/>
      <c r="G237" s="79"/>
    </row>
    <row r="238" spans="5:7" x14ac:dyDescent="0.25">
      <c r="E238" s="79"/>
      <c r="F238" s="80"/>
      <c r="G238" s="79"/>
    </row>
    <row r="239" spans="5:7" x14ac:dyDescent="0.25">
      <c r="E239" s="79"/>
      <c r="F239" s="80"/>
      <c r="G239" s="79"/>
    </row>
    <row r="240" spans="5:7" x14ac:dyDescent="0.25">
      <c r="E240" s="79"/>
      <c r="F240" s="80"/>
      <c r="G240" s="79"/>
    </row>
    <row r="241" spans="5:7" x14ac:dyDescent="0.25">
      <c r="E241" s="79"/>
      <c r="F241" s="80"/>
      <c r="G241" s="79"/>
    </row>
    <row r="242" spans="5:7" x14ac:dyDescent="0.25">
      <c r="E242" s="79"/>
      <c r="F242" s="80"/>
      <c r="G242" s="79"/>
    </row>
    <row r="243" spans="5:7" x14ac:dyDescent="0.25">
      <c r="E243" s="79"/>
      <c r="F243" s="80"/>
      <c r="G243" s="79"/>
    </row>
    <row r="244" spans="5:7" x14ac:dyDescent="0.25">
      <c r="E244" s="79"/>
      <c r="F244" s="80"/>
      <c r="G244" s="79"/>
    </row>
    <row r="245" spans="5:7" x14ac:dyDescent="0.25">
      <c r="E245" s="79"/>
      <c r="F245" s="80"/>
      <c r="G245" s="79"/>
    </row>
    <row r="246" spans="5:7" x14ac:dyDescent="0.25">
      <c r="E246" s="79"/>
      <c r="F246" s="80"/>
      <c r="G246" s="79"/>
    </row>
    <row r="247" spans="5:7" x14ac:dyDescent="0.25">
      <c r="E247" s="79"/>
      <c r="F247" s="80"/>
      <c r="G247" s="79"/>
    </row>
    <row r="248" spans="5:7" x14ac:dyDescent="0.25">
      <c r="E248" s="79"/>
      <c r="F248" s="80"/>
      <c r="G248" s="79"/>
    </row>
    <row r="249" spans="5:7" x14ac:dyDescent="0.25">
      <c r="E249" s="79"/>
      <c r="F249" s="80"/>
      <c r="G249" s="79"/>
    </row>
    <row r="250" spans="5:7" x14ac:dyDescent="0.25">
      <c r="E250" s="79"/>
      <c r="F250" s="80"/>
      <c r="G250" s="79"/>
    </row>
    <row r="251" spans="5:7" x14ac:dyDescent="0.25">
      <c r="E251" s="79"/>
      <c r="F251" s="80"/>
      <c r="G251" s="79"/>
    </row>
    <row r="252" spans="5:7" x14ac:dyDescent="0.25">
      <c r="E252" s="79"/>
      <c r="F252" s="80"/>
      <c r="G252" s="79"/>
    </row>
    <row r="253" spans="5:7" x14ac:dyDescent="0.25">
      <c r="E253" s="79"/>
      <c r="F253" s="80"/>
      <c r="G253" s="79"/>
    </row>
    <row r="254" spans="5:7" x14ac:dyDescent="0.25">
      <c r="E254" s="79"/>
      <c r="F254" s="80"/>
      <c r="G254" s="79"/>
    </row>
    <row r="255" spans="5:7" x14ac:dyDescent="0.25">
      <c r="E255" s="79"/>
      <c r="F255" s="80"/>
      <c r="G255" s="79"/>
    </row>
    <row r="256" spans="5:7" x14ac:dyDescent="0.25">
      <c r="E256" s="79"/>
      <c r="F256" s="80"/>
      <c r="G256" s="79"/>
    </row>
    <row r="257" spans="5:7" x14ac:dyDescent="0.25">
      <c r="E257" s="79"/>
      <c r="F257" s="80"/>
      <c r="G257" s="79"/>
    </row>
    <row r="258" spans="5:7" x14ac:dyDescent="0.25">
      <c r="E258" s="79"/>
      <c r="F258" s="80"/>
      <c r="G258" s="79"/>
    </row>
    <row r="259" spans="5:7" x14ac:dyDescent="0.25">
      <c r="E259" s="79"/>
      <c r="F259" s="80"/>
      <c r="G259" s="79"/>
    </row>
    <row r="260" spans="5:7" x14ac:dyDescent="0.25">
      <c r="E260" s="79"/>
      <c r="F260" s="80"/>
      <c r="G260" s="79"/>
    </row>
    <row r="261" spans="5:7" x14ac:dyDescent="0.25">
      <c r="E261" s="79"/>
      <c r="F261" s="80"/>
      <c r="G261" s="79"/>
    </row>
    <row r="262" spans="5:7" x14ac:dyDescent="0.25">
      <c r="E262" s="79"/>
      <c r="F262" s="80"/>
      <c r="G262" s="79"/>
    </row>
    <row r="263" spans="5:7" x14ac:dyDescent="0.25">
      <c r="E263" s="79"/>
      <c r="F263" s="80"/>
      <c r="G263" s="79"/>
    </row>
    <row r="264" spans="5:7" x14ac:dyDescent="0.25">
      <c r="E264" s="79"/>
      <c r="F264" s="80"/>
      <c r="G264" s="79"/>
    </row>
    <row r="265" spans="5:7" x14ac:dyDescent="0.25">
      <c r="E265" s="79"/>
      <c r="F265" s="80"/>
      <c r="G265" s="79"/>
    </row>
    <row r="266" spans="5:7" x14ac:dyDescent="0.25">
      <c r="E266" s="79"/>
      <c r="F266" s="80"/>
      <c r="G266" s="79"/>
    </row>
    <row r="267" spans="5:7" x14ac:dyDescent="0.25">
      <c r="E267" s="79"/>
      <c r="F267" s="80"/>
      <c r="G267" s="79"/>
    </row>
    <row r="268" spans="5:7" x14ac:dyDescent="0.25">
      <c r="E268" s="79"/>
      <c r="F268" s="80"/>
      <c r="G268" s="79"/>
    </row>
    <row r="269" spans="5:7" x14ac:dyDescent="0.25">
      <c r="E269" s="79"/>
      <c r="F269" s="80"/>
      <c r="G269" s="79"/>
    </row>
    <row r="270" spans="5:7" x14ac:dyDescent="0.25">
      <c r="E270" s="79"/>
      <c r="F270" s="80"/>
      <c r="G270" s="79"/>
    </row>
    <row r="271" spans="5:7" x14ac:dyDescent="0.25">
      <c r="E271" s="79"/>
      <c r="F271" s="80"/>
      <c r="G271" s="79"/>
    </row>
    <row r="272" spans="5:7" x14ac:dyDescent="0.25">
      <c r="E272" s="79"/>
      <c r="F272" s="80"/>
      <c r="G272" s="79"/>
    </row>
    <row r="273" spans="5:7" x14ac:dyDescent="0.25">
      <c r="E273" s="79"/>
      <c r="F273" s="80"/>
      <c r="G273" s="79"/>
    </row>
    <row r="274" spans="5:7" x14ac:dyDescent="0.25">
      <c r="E274" s="79"/>
      <c r="F274" s="80"/>
      <c r="G274" s="79"/>
    </row>
    <row r="275" spans="5:7" x14ac:dyDescent="0.25">
      <c r="E275" s="79"/>
      <c r="F275" s="80"/>
      <c r="G275" s="79"/>
    </row>
    <row r="276" spans="5:7" x14ac:dyDescent="0.25">
      <c r="E276" s="79"/>
      <c r="F276" s="80"/>
      <c r="G276" s="79"/>
    </row>
    <row r="277" spans="5:7" x14ac:dyDescent="0.25">
      <c r="E277" s="79"/>
      <c r="F277" s="80"/>
      <c r="G277" s="79"/>
    </row>
    <row r="278" spans="5:7" x14ac:dyDescent="0.25">
      <c r="E278" s="79"/>
      <c r="F278" s="80"/>
      <c r="G278" s="79"/>
    </row>
    <row r="279" spans="5:7" x14ac:dyDescent="0.25">
      <c r="E279" s="79"/>
      <c r="F279" s="80"/>
      <c r="G279" s="79"/>
    </row>
    <row r="280" spans="5:7" x14ac:dyDescent="0.25">
      <c r="E280" s="79"/>
      <c r="F280" s="80"/>
      <c r="G280" s="79"/>
    </row>
    <row r="281" spans="5:7" x14ac:dyDescent="0.25">
      <c r="E281" s="79"/>
      <c r="F281" s="80"/>
      <c r="G281" s="79"/>
    </row>
    <row r="282" spans="5:7" x14ac:dyDescent="0.25">
      <c r="E282" s="79"/>
      <c r="F282" s="80"/>
      <c r="G282" s="79"/>
    </row>
    <row r="283" spans="5:7" x14ac:dyDescent="0.25">
      <c r="E283" s="79"/>
      <c r="F283" s="80"/>
      <c r="G283" s="79"/>
    </row>
    <row r="284" spans="5:7" x14ac:dyDescent="0.25">
      <c r="E284" s="79"/>
      <c r="F284" s="80"/>
      <c r="G284" s="79"/>
    </row>
    <row r="285" spans="5:7" x14ac:dyDescent="0.25">
      <c r="E285" s="79"/>
      <c r="F285" s="80"/>
      <c r="G285" s="79"/>
    </row>
    <row r="286" spans="5:7" x14ac:dyDescent="0.25">
      <c r="E286" s="79"/>
      <c r="F286" s="80"/>
      <c r="G286" s="79"/>
    </row>
    <row r="287" spans="5:7" x14ac:dyDescent="0.25">
      <c r="E287" s="79"/>
      <c r="F287" s="80"/>
      <c r="G287" s="79"/>
    </row>
    <row r="288" spans="5:7" x14ac:dyDescent="0.25">
      <c r="E288" s="79"/>
      <c r="F288" s="80"/>
      <c r="G288" s="79"/>
    </row>
    <row r="289" spans="5:7" x14ac:dyDescent="0.25">
      <c r="E289" s="79"/>
      <c r="F289" s="80"/>
      <c r="G289" s="79"/>
    </row>
    <row r="290" spans="5:7" x14ac:dyDescent="0.25">
      <c r="E290" s="79"/>
      <c r="F290" s="80"/>
      <c r="G290" s="79"/>
    </row>
    <row r="291" spans="5:7" x14ac:dyDescent="0.25">
      <c r="E291" s="79"/>
      <c r="F291" s="80"/>
      <c r="G291" s="79"/>
    </row>
    <row r="292" spans="5:7" x14ac:dyDescent="0.25">
      <c r="E292" s="79"/>
      <c r="F292" s="80"/>
      <c r="G292" s="79"/>
    </row>
    <row r="293" spans="5:7" x14ac:dyDescent="0.25">
      <c r="E293" s="79"/>
      <c r="F293" s="80"/>
      <c r="G293" s="79"/>
    </row>
    <row r="294" spans="5:7" x14ac:dyDescent="0.25">
      <c r="E294" s="79"/>
      <c r="F294" s="80"/>
      <c r="G294" s="79"/>
    </row>
    <row r="295" spans="5:7" x14ac:dyDescent="0.25">
      <c r="E295" s="79"/>
      <c r="F295" s="80"/>
      <c r="G295" s="79"/>
    </row>
    <row r="296" spans="5:7" x14ac:dyDescent="0.25">
      <c r="E296" s="79"/>
      <c r="F296" s="80"/>
      <c r="G296" s="79"/>
    </row>
    <row r="297" spans="5:7" x14ac:dyDescent="0.25">
      <c r="E297" s="79"/>
      <c r="F297" s="80"/>
      <c r="G297" s="79"/>
    </row>
    <row r="298" spans="5:7" x14ac:dyDescent="0.25">
      <c r="E298" s="79"/>
      <c r="F298" s="80"/>
      <c r="G298" s="79"/>
    </row>
    <row r="299" spans="5:7" x14ac:dyDescent="0.25">
      <c r="E299" s="79"/>
      <c r="F299" s="80"/>
      <c r="G299" s="79"/>
    </row>
    <row r="300" spans="5:7" x14ac:dyDescent="0.25">
      <c r="E300" s="79"/>
      <c r="F300" s="80"/>
      <c r="G300" s="79"/>
    </row>
    <row r="301" spans="5:7" x14ac:dyDescent="0.25">
      <c r="E301" s="79"/>
      <c r="F301" s="80"/>
      <c r="G301" s="79"/>
    </row>
    <row r="302" spans="5:7" x14ac:dyDescent="0.25">
      <c r="E302" s="79"/>
      <c r="F302" s="80"/>
      <c r="G302" s="79"/>
    </row>
    <row r="303" spans="5:7" x14ac:dyDescent="0.25">
      <c r="E303" s="79"/>
      <c r="F303" s="80"/>
      <c r="G303" s="79"/>
    </row>
    <row r="304" spans="5:7" x14ac:dyDescent="0.25">
      <c r="E304" s="79"/>
      <c r="F304" s="80"/>
      <c r="G304" s="79"/>
    </row>
    <row r="305" spans="5:7" x14ac:dyDescent="0.25">
      <c r="E305" s="79"/>
      <c r="F305" s="80"/>
      <c r="G305" s="79"/>
    </row>
    <row r="306" spans="5:7" x14ac:dyDescent="0.25">
      <c r="E306" s="79"/>
      <c r="F306" s="80"/>
      <c r="G306" s="79"/>
    </row>
    <row r="307" spans="5:7" x14ac:dyDescent="0.25">
      <c r="E307" s="79"/>
      <c r="F307" s="80"/>
      <c r="G307" s="79"/>
    </row>
    <row r="308" spans="5:7" x14ac:dyDescent="0.25">
      <c r="E308" s="79"/>
      <c r="F308" s="80"/>
      <c r="G308" s="79"/>
    </row>
    <row r="309" spans="5:7" x14ac:dyDescent="0.25">
      <c r="E309" s="79"/>
      <c r="F309" s="80"/>
      <c r="G309" s="79"/>
    </row>
    <row r="310" spans="5:7" x14ac:dyDescent="0.25">
      <c r="E310" s="79"/>
      <c r="F310" s="80"/>
      <c r="G310" s="79"/>
    </row>
    <row r="311" spans="5:7" x14ac:dyDescent="0.25">
      <c r="E311" s="79"/>
      <c r="F311" s="80"/>
      <c r="G311" s="79"/>
    </row>
    <row r="312" spans="5:7" x14ac:dyDescent="0.25">
      <c r="E312" s="79"/>
      <c r="F312" s="80"/>
      <c r="G312" s="79"/>
    </row>
    <row r="313" spans="5:7" x14ac:dyDescent="0.25">
      <c r="E313" s="79"/>
      <c r="F313" s="80"/>
      <c r="G313" s="79"/>
    </row>
    <row r="314" spans="5:7" x14ac:dyDescent="0.25">
      <c r="E314" s="79"/>
      <c r="F314" s="80"/>
      <c r="G314" s="79"/>
    </row>
    <row r="315" spans="5:7" x14ac:dyDescent="0.25">
      <c r="E315" s="79"/>
      <c r="F315" s="80"/>
      <c r="G315" s="79"/>
    </row>
    <row r="316" spans="5:7" x14ac:dyDescent="0.25">
      <c r="E316" s="79"/>
      <c r="F316" s="80"/>
      <c r="G316" s="79"/>
    </row>
    <row r="317" spans="5:7" x14ac:dyDescent="0.25">
      <c r="E317" s="79"/>
      <c r="F317" s="80"/>
      <c r="G317" s="79"/>
    </row>
    <row r="318" spans="5:7" x14ac:dyDescent="0.25">
      <c r="E318" s="79"/>
      <c r="F318" s="80"/>
      <c r="G318" s="79"/>
    </row>
    <row r="319" spans="5:7" x14ac:dyDescent="0.25">
      <c r="E319" s="79"/>
      <c r="F319" s="80"/>
      <c r="G319" s="79"/>
    </row>
    <row r="320" spans="5:7" x14ac:dyDescent="0.25">
      <c r="E320" s="79"/>
      <c r="F320" s="80"/>
      <c r="G320" s="79"/>
    </row>
    <row r="321" spans="5:7" x14ac:dyDescent="0.25">
      <c r="E321" s="79"/>
      <c r="F321" s="80"/>
      <c r="G321" s="79"/>
    </row>
    <row r="322" spans="5:7" x14ac:dyDescent="0.25">
      <c r="E322" s="79"/>
      <c r="F322" s="80"/>
      <c r="G322" s="79"/>
    </row>
    <row r="323" spans="5:7" x14ac:dyDescent="0.25">
      <c r="E323" s="79"/>
      <c r="F323" s="80"/>
      <c r="G323" s="79"/>
    </row>
    <row r="324" spans="5:7" x14ac:dyDescent="0.25">
      <c r="E324" s="79"/>
      <c r="F324" s="80"/>
      <c r="G324" s="79"/>
    </row>
    <row r="325" spans="5:7" x14ac:dyDescent="0.25">
      <c r="E325" s="79"/>
      <c r="F325" s="80"/>
      <c r="G325" s="79"/>
    </row>
    <row r="326" spans="5:7" x14ac:dyDescent="0.25">
      <c r="E326" s="79"/>
      <c r="F326" s="80"/>
      <c r="G326" s="79"/>
    </row>
    <row r="327" spans="5:7" x14ac:dyDescent="0.25">
      <c r="E327" s="79"/>
      <c r="F327" s="80"/>
      <c r="G327" s="79"/>
    </row>
    <row r="328" spans="5:7" x14ac:dyDescent="0.25">
      <c r="E328" s="79"/>
      <c r="F328" s="80"/>
      <c r="G328" s="79"/>
    </row>
    <row r="329" spans="5:7" x14ac:dyDescent="0.25">
      <c r="E329" s="79"/>
      <c r="F329" s="80"/>
      <c r="G329" s="79"/>
    </row>
    <row r="330" spans="5:7" x14ac:dyDescent="0.25">
      <c r="E330" s="79"/>
      <c r="F330" s="80"/>
      <c r="G330" s="79"/>
    </row>
    <row r="331" spans="5:7" x14ac:dyDescent="0.25">
      <c r="E331" s="79"/>
      <c r="F331" s="80"/>
      <c r="G331" s="79"/>
    </row>
    <row r="332" spans="5:7" x14ac:dyDescent="0.25">
      <c r="E332" s="79"/>
      <c r="F332" s="80"/>
      <c r="G332" s="79"/>
    </row>
    <row r="333" spans="5:7" x14ac:dyDescent="0.25">
      <c r="E333" s="79"/>
      <c r="F333" s="80"/>
      <c r="G333" s="79"/>
    </row>
    <row r="334" spans="5:7" x14ac:dyDescent="0.25">
      <c r="E334" s="79"/>
      <c r="F334" s="80"/>
      <c r="G334" s="79"/>
    </row>
    <row r="335" spans="5:7" x14ac:dyDescent="0.25">
      <c r="E335" s="79"/>
      <c r="F335" s="80"/>
      <c r="G335" s="79"/>
    </row>
    <row r="336" spans="5:7" x14ac:dyDescent="0.25">
      <c r="E336" s="79"/>
      <c r="F336" s="80"/>
      <c r="G336" s="79"/>
    </row>
    <row r="337" spans="5:7" x14ac:dyDescent="0.25">
      <c r="E337" s="79"/>
      <c r="F337" s="80"/>
      <c r="G337" s="79"/>
    </row>
    <row r="338" spans="5:7" x14ac:dyDescent="0.25">
      <c r="E338" s="79"/>
      <c r="F338" s="80"/>
      <c r="G338" s="79"/>
    </row>
    <row r="339" spans="5:7" x14ac:dyDescent="0.25">
      <c r="E339" s="79"/>
      <c r="F339" s="80"/>
      <c r="G339" s="79"/>
    </row>
    <row r="340" spans="5:7" x14ac:dyDescent="0.25">
      <c r="E340" s="79"/>
      <c r="F340" s="80"/>
      <c r="G340" s="79"/>
    </row>
    <row r="341" spans="5:7" x14ac:dyDescent="0.25">
      <c r="E341" s="79"/>
      <c r="F341" s="80"/>
      <c r="G341" s="79"/>
    </row>
    <row r="342" spans="5:7" x14ac:dyDescent="0.25">
      <c r="E342" s="79"/>
      <c r="F342" s="80"/>
      <c r="G342" s="79"/>
    </row>
    <row r="343" spans="5:7" x14ac:dyDescent="0.25">
      <c r="E343" s="79"/>
      <c r="F343" s="80"/>
      <c r="G343" s="79"/>
    </row>
    <row r="344" spans="5:7" x14ac:dyDescent="0.25">
      <c r="E344" s="79"/>
      <c r="F344" s="80"/>
      <c r="G344" s="79"/>
    </row>
    <row r="345" spans="5:7" x14ac:dyDescent="0.25">
      <c r="E345" s="79"/>
      <c r="F345" s="80"/>
      <c r="G345" s="79"/>
    </row>
    <row r="346" spans="5:7" x14ac:dyDescent="0.25">
      <c r="E346" s="79"/>
      <c r="F346" s="80"/>
      <c r="G346" s="79"/>
    </row>
    <row r="347" spans="5:7" x14ac:dyDescent="0.25">
      <c r="E347" s="79"/>
      <c r="F347" s="80"/>
      <c r="G347" s="79"/>
    </row>
    <row r="348" spans="5:7" x14ac:dyDescent="0.25">
      <c r="E348" s="79"/>
      <c r="F348" s="80"/>
      <c r="G348" s="79"/>
    </row>
    <row r="349" spans="5:7" x14ac:dyDescent="0.25">
      <c r="E349" s="79"/>
      <c r="F349" s="80"/>
      <c r="G349" s="79"/>
    </row>
    <row r="350" spans="5:7" x14ac:dyDescent="0.25">
      <c r="E350" s="79"/>
      <c r="F350" s="80"/>
      <c r="G350" s="79"/>
    </row>
    <row r="351" spans="5:7" x14ac:dyDescent="0.25">
      <c r="E351" s="79"/>
      <c r="F351" s="80"/>
      <c r="G351" s="79"/>
    </row>
    <row r="352" spans="5:7" x14ac:dyDescent="0.25">
      <c r="E352" s="79"/>
      <c r="F352" s="80"/>
      <c r="G352" s="79"/>
    </row>
    <row r="353" spans="5:7" x14ac:dyDescent="0.25">
      <c r="E353" s="79"/>
      <c r="F353" s="80"/>
      <c r="G353" s="79"/>
    </row>
    <row r="354" spans="5:7" x14ac:dyDescent="0.25">
      <c r="E354" s="79"/>
      <c r="F354" s="80"/>
      <c r="G354" s="79"/>
    </row>
    <row r="355" spans="5:7" x14ac:dyDescent="0.25">
      <c r="E355" s="79"/>
      <c r="F355" s="80"/>
      <c r="G355" s="79"/>
    </row>
    <row r="356" spans="5:7" x14ac:dyDescent="0.25">
      <c r="E356" s="79"/>
      <c r="F356" s="80"/>
      <c r="G356" s="79"/>
    </row>
    <row r="357" spans="5:7" x14ac:dyDescent="0.25">
      <c r="E357" s="79"/>
      <c r="F357" s="80"/>
      <c r="G357" s="79"/>
    </row>
    <row r="358" spans="5:7" x14ac:dyDescent="0.25">
      <c r="E358" s="79"/>
      <c r="F358" s="80"/>
      <c r="G358" s="79"/>
    </row>
    <row r="359" spans="5:7" x14ac:dyDescent="0.25">
      <c r="E359" s="79"/>
      <c r="F359" s="80"/>
      <c r="G359" s="79"/>
    </row>
    <row r="360" spans="5:7" x14ac:dyDescent="0.25">
      <c r="E360" s="79"/>
      <c r="F360" s="80"/>
      <c r="G360" s="79"/>
    </row>
    <row r="361" spans="5:7" x14ac:dyDescent="0.25">
      <c r="E361" s="79"/>
      <c r="F361" s="80"/>
      <c r="G361" s="79"/>
    </row>
    <row r="362" spans="5:7" x14ac:dyDescent="0.25">
      <c r="E362" s="79"/>
      <c r="F362" s="80"/>
      <c r="G362" s="79"/>
    </row>
    <row r="363" spans="5:7" x14ac:dyDescent="0.25">
      <c r="E363" s="79"/>
      <c r="F363" s="80"/>
      <c r="G363" s="79"/>
    </row>
    <row r="364" spans="5:7" x14ac:dyDescent="0.25">
      <c r="E364" s="79"/>
      <c r="F364" s="80"/>
      <c r="G364" s="79"/>
    </row>
    <row r="365" spans="5:7" x14ac:dyDescent="0.25">
      <c r="E365" s="79"/>
      <c r="F365" s="80"/>
      <c r="G365" s="79"/>
    </row>
    <row r="366" spans="5:7" x14ac:dyDescent="0.25">
      <c r="E366" s="79"/>
      <c r="F366" s="80"/>
      <c r="G366" s="79"/>
    </row>
    <row r="367" spans="5:7" x14ac:dyDescent="0.25">
      <c r="E367" s="79"/>
      <c r="F367" s="80"/>
      <c r="G367" s="79"/>
    </row>
    <row r="368" spans="5:7" x14ac:dyDescent="0.25">
      <c r="E368" s="79"/>
      <c r="F368" s="80"/>
      <c r="G368" s="79"/>
    </row>
    <row r="369" spans="5:7" x14ac:dyDescent="0.25">
      <c r="E369" s="79"/>
      <c r="F369" s="80"/>
      <c r="G369" s="79"/>
    </row>
    <row r="370" spans="5:7" x14ac:dyDescent="0.25">
      <c r="E370" s="79"/>
      <c r="F370" s="80"/>
      <c r="G370" s="79"/>
    </row>
    <row r="371" spans="5:7" x14ac:dyDescent="0.25">
      <c r="E371" s="79"/>
      <c r="F371" s="80"/>
      <c r="G371" s="79"/>
    </row>
    <row r="372" spans="5:7" x14ac:dyDescent="0.25">
      <c r="E372" s="79"/>
      <c r="F372" s="80"/>
      <c r="G372" s="79"/>
    </row>
    <row r="373" spans="5:7" x14ac:dyDescent="0.25">
      <c r="E373" s="79"/>
      <c r="F373" s="80"/>
      <c r="G373" s="79"/>
    </row>
    <row r="374" spans="5:7" x14ac:dyDescent="0.25">
      <c r="E374" s="79"/>
      <c r="F374" s="80"/>
      <c r="G374" s="79"/>
    </row>
    <row r="375" spans="5:7" x14ac:dyDescent="0.25">
      <c r="E375" s="79"/>
      <c r="F375" s="80"/>
      <c r="G375" s="79"/>
    </row>
    <row r="376" spans="5:7" x14ac:dyDescent="0.25">
      <c r="E376" s="79"/>
      <c r="F376" s="80"/>
      <c r="G376" s="79"/>
    </row>
    <row r="377" spans="5:7" x14ac:dyDescent="0.25">
      <c r="E377" s="79"/>
      <c r="F377" s="80"/>
      <c r="G377" s="79"/>
    </row>
    <row r="378" spans="5:7" x14ac:dyDescent="0.25">
      <c r="E378" s="79"/>
      <c r="F378" s="80"/>
      <c r="G378" s="79"/>
    </row>
    <row r="379" spans="5:7" x14ac:dyDescent="0.25">
      <c r="E379" s="79"/>
      <c r="F379" s="80"/>
      <c r="G379" s="79"/>
    </row>
    <row r="380" spans="5:7" x14ac:dyDescent="0.25">
      <c r="E380" s="79"/>
      <c r="F380" s="80"/>
      <c r="G380" s="79"/>
    </row>
    <row r="381" spans="5:7" x14ac:dyDescent="0.25">
      <c r="E381" s="79"/>
      <c r="F381" s="80"/>
      <c r="G381" s="79"/>
    </row>
    <row r="382" spans="5:7" x14ac:dyDescent="0.25">
      <c r="E382" s="79"/>
      <c r="F382" s="80"/>
      <c r="G382" s="79"/>
    </row>
    <row r="383" spans="5:7" x14ac:dyDescent="0.25">
      <c r="E383" s="79"/>
      <c r="F383" s="80"/>
      <c r="G383" s="79"/>
    </row>
    <row r="384" spans="5:7" x14ac:dyDescent="0.25">
      <c r="E384" s="79"/>
      <c r="F384" s="80"/>
      <c r="G384" s="79"/>
    </row>
    <row r="385" spans="5:7" x14ac:dyDescent="0.25">
      <c r="E385" s="79"/>
      <c r="F385" s="80"/>
      <c r="G385" s="79"/>
    </row>
    <row r="386" spans="5:7" x14ac:dyDescent="0.25">
      <c r="E386" s="79"/>
      <c r="F386" s="80"/>
      <c r="G386" s="79"/>
    </row>
    <row r="387" spans="5:7" x14ac:dyDescent="0.25">
      <c r="E387" s="79"/>
      <c r="F387" s="80"/>
      <c r="G387" s="79"/>
    </row>
    <row r="388" spans="5:7" x14ac:dyDescent="0.25">
      <c r="E388" s="79"/>
      <c r="F388" s="80"/>
      <c r="G388" s="79"/>
    </row>
    <row r="389" spans="5:7" x14ac:dyDescent="0.25">
      <c r="E389" s="79"/>
      <c r="F389" s="80"/>
      <c r="G389" s="79"/>
    </row>
    <row r="390" spans="5:7" x14ac:dyDescent="0.25">
      <c r="E390" s="79"/>
      <c r="F390" s="80"/>
      <c r="G390" s="79"/>
    </row>
    <row r="391" spans="5:7" x14ac:dyDescent="0.25">
      <c r="E391" s="79"/>
      <c r="F391" s="80"/>
      <c r="G391" s="79"/>
    </row>
    <row r="392" spans="5:7" x14ac:dyDescent="0.25">
      <c r="E392" s="79"/>
      <c r="F392" s="80"/>
      <c r="G392" s="79"/>
    </row>
    <row r="393" spans="5:7" x14ac:dyDescent="0.25">
      <c r="E393" s="79"/>
      <c r="F393" s="80"/>
      <c r="G393" s="79"/>
    </row>
    <row r="394" spans="5:7" x14ac:dyDescent="0.25">
      <c r="E394" s="79"/>
      <c r="F394" s="80"/>
      <c r="G394" s="79"/>
    </row>
    <row r="395" spans="5:7" x14ac:dyDescent="0.25">
      <c r="E395" s="79"/>
      <c r="F395" s="80"/>
      <c r="G395" s="79"/>
    </row>
    <row r="396" spans="5:7" x14ac:dyDescent="0.25">
      <c r="E396" s="79"/>
      <c r="F396" s="80"/>
      <c r="G396" s="79"/>
    </row>
    <row r="397" spans="5:7" x14ac:dyDescent="0.25">
      <c r="E397" s="79"/>
      <c r="F397" s="80"/>
      <c r="G397" s="79"/>
    </row>
    <row r="398" spans="5:7" x14ac:dyDescent="0.25">
      <c r="E398" s="79"/>
      <c r="F398" s="80"/>
      <c r="G398" s="79"/>
    </row>
    <row r="399" spans="5:7" x14ac:dyDescent="0.25">
      <c r="E399" s="79"/>
      <c r="F399" s="80"/>
      <c r="G399" s="79"/>
    </row>
    <row r="400" spans="5:7" x14ac:dyDescent="0.25">
      <c r="E400" s="79"/>
      <c r="F400" s="80"/>
      <c r="G400" s="79"/>
    </row>
    <row r="401" spans="5:7" x14ac:dyDescent="0.25">
      <c r="E401" s="79"/>
      <c r="F401" s="80"/>
      <c r="G401" s="79"/>
    </row>
    <row r="402" spans="5:7" x14ac:dyDescent="0.25">
      <c r="E402" s="79"/>
      <c r="F402" s="80"/>
      <c r="G402" s="79"/>
    </row>
    <row r="403" spans="5:7" x14ac:dyDescent="0.25">
      <c r="E403" s="79"/>
      <c r="F403" s="80"/>
      <c r="G403" s="79"/>
    </row>
    <row r="404" spans="5:7" x14ac:dyDescent="0.25">
      <c r="E404" s="79"/>
      <c r="F404" s="80"/>
      <c r="G404" s="79"/>
    </row>
    <row r="405" spans="5:7" x14ac:dyDescent="0.25">
      <c r="E405" s="79"/>
      <c r="F405" s="80"/>
      <c r="G405" s="79"/>
    </row>
    <row r="406" spans="5:7" x14ac:dyDescent="0.25">
      <c r="E406" s="79"/>
      <c r="F406" s="80"/>
      <c r="G406" s="79"/>
    </row>
    <row r="407" spans="5:7" x14ac:dyDescent="0.25">
      <c r="E407" s="79"/>
      <c r="F407" s="80"/>
      <c r="G407" s="79"/>
    </row>
    <row r="408" spans="5:7" x14ac:dyDescent="0.25">
      <c r="E408" s="79"/>
      <c r="F408" s="80"/>
      <c r="G408" s="79"/>
    </row>
    <row r="409" spans="5:7" x14ac:dyDescent="0.25">
      <c r="E409" s="79"/>
      <c r="F409" s="80"/>
      <c r="G409" s="79"/>
    </row>
    <row r="410" spans="5:7" x14ac:dyDescent="0.25">
      <c r="E410" s="79"/>
      <c r="F410" s="80"/>
      <c r="G410" s="79"/>
    </row>
    <row r="411" spans="5:7" x14ac:dyDescent="0.25">
      <c r="E411" s="79"/>
      <c r="F411" s="80"/>
      <c r="G411" s="79"/>
    </row>
    <row r="412" spans="5:7" x14ac:dyDescent="0.25">
      <c r="E412" s="79"/>
      <c r="F412" s="80"/>
      <c r="G412" s="79"/>
    </row>
    <row r="413" spans="5:7" x14ac:dyDescent="0.25">
      <c r="E413" s="79"/>
      <c r="F413" s="80"/>
      <c r="G413" s="79"/>
    </row>
    <row r="414" spans="5:7" x14ac:dyDescent="0.25">
      <c r="E414" s="79"/>
      <c r="F414" s="80"/>
      <c r="G414" s="79"/>
    </row>
    <row r="415" spans="5:7" x14ac:dyDescent="0.25">
      <c r="E415" s="79"/>
      <c r="F415" s="80"/>
      <c r="G415" s="79"/>
    </row>
    <row r="416" spans="5:7" x14ac:dyDescent="0.25">
      <c r="E416" s="79"/>
      <c r="F416" s="80"/>
      <c r="G416" s="79"/>
    </row>
    <row r="417" spans="5:7" x14ac:dyDescent="0.25">
      <c r="E417" s="79"/>
      <c r="F417" s="80"/>
      <c r="G417" s="79"/>
    </row>
    <row r="418" spans="5:7" x14ac:dyDescent="0.25">
      <c r="E418" s="79"/>
      <c r="F418" s="80"/>
      <c r="G418" s="79"/>
    </row>
    <row r="419" spans="5:7" x14ac:dyDescent="0.25">
      <c r="E419" s="79"/>
      <c r="F419" s="80"/>
      <c r="G419" s="79"/>
    </row>
    <row r="420" spans="5:7" x14ac:dyDescent="0.25">
      <c r="E420" s="79"/>
      <c r="F420" s="80"/>
      <c r="G420" s="79"/>
    </row>
    <row r="421" spans="5:7" x14ac:dyDescent="0.25">
      <c r="E421" s="79"/>
      <c r="F421" s="80"/>
      <c r="G421" s="79"/>
    </row>
    <row r="422" spans="5:7" x14ac:dyDescent="0.25">
      <c r="E422" s="79"/>
      <c r="F422" s="80"/>
      <c r="G422" s="79"/>
    </row>
    <row r="423" spans="5:7" x14ac:dyDescent="0.25">
      <c r="E423" s="79"/>
      <c r="F423" s="80"/>
      <c r="G423" s="79"/>
    </row>
    <row r="424" spans="5:7" x14ac:dyDescent="0.25">
      <c r="E424" s="79"/>
      <c r="F424" s="80"/>
      <c r="G424" s="79"/>
    </row>
    <row r="425" spans="5:7" x14ac:dyDescent="0.25">
      <c r="E425" s="79"/>
      <c r="F425" s="80"/>
      <c r="G425" s="79"/>
    </row>
    <row r="426" spans="5:7" x14ac:dyDescent="0.25">
      <c r="E426" s="79"/>
      <c r="F426" s="80"/>
      <c r="G426" s="79"/>
    </row>
    <row r="427" spans="5:7" x14ac:dyDescent="0.25">
      <c r="E427" s="79"/>
      <c r="F427" s="80"/>
      <c r="G427" s="79"/>
    </row>
    <row r="428" spans="5:7" x14ac:dyDescent="0.25">
      <c r="E428" s="79"/>
      <c r="F428" s="80"/>
      <c r="G428" s="79"/>
    </row>
    <row r="429" spans="5:7" x14ac:dyDescent="0.25">
      <c r="E429" s="79"/>
      <c r="F429" s="80"/>
      <c r="G429" s="79"/>
    </row>
    <row r="430" spans="5:7" x14ac:dyDescent="0.25">
      <c r="E430" s="79"/>
      <c r="F430" s="80"/>
      <c r="G430" s="79"/>
    </row>
    <row r="431" spans="5:7" x14ac:dyDescent="0.25">
      <c r="E431" s="79"/>
      <c r="F431" s="80"/>
      <c r="G431" s="79"/>
    </row>
    <row r="432" spans="5:7" x14ac:dyDescent="0.25">
      <c r="E432" s="79"/>
      <c r="F432" s="80"/>
      <c r="G432" s="79"/>
    </row>
    <row r="433" spans="5:7" x14ac:dyDescent="0.25">
      <c r="E433" s="79"/>
      <c r="F433" s="80"/>
      <c r="G433" s="79"/>
    </row>
    <row r="434" spans="5:7" x14ac:dyDescent="0.25">
      <c r="E434" s="79"/>
      <c r="F434" s="80"/>
      <c r="G434" s="79"/>
    </row>
    <row r="435" spans="5:7" x14ac:dyDescent="0.25">
      <c r="E435" s="79"/>
      <c r="F435" s="80"/>
      <c r="G435" s="79"/>
    </row>
    <row r="436" spans="5:7" x14ac:dyDescent="0.25">
      <c r="E436" s="79"/>
      <c r="F436" s="80"/>
      <c r="G436" s="79"/>
    </row>
    <row r="437" spans="5:7" x14ac:dyDescent="0.25">
      <c r="E437" s="79"/>
      <c r="F437" s="80"/>
      <c r="G437" s="79"/>
    </row>
    <row r="438" spans="5:7" x14ac:dyDescent="0.25">
      <c r="E438" s="79"/>
      <c r="F438" s="80"/>
      <c r="G438" s="79"/>
    </row>
    <row r="439" spans="5:7" x14ac:dyDescent="0.25">
      <c r="E439" s="79"/>
      <c r="F439" s="80"/>
      <c r="G439" s="79"/>
    </row>
    <row r="440" spans="5:7" x14ac:dyDescent="0.25">
      <c r="E440" s="79"/>
      <c r="F440" s="80"/>
      <c r="G440" s="79"/>
    </row>
    <row r="441" spans="5:7" x14ac:dyDescent="0.25">
      <c r="E441" s="79"/>
      <c r="F441" s="80"/>
      <c r="G441" s="79"/>
    </row>
    <row r="442" spans="5:7" x14ac:dyDescent="0.25">
      <c r="E442" s="79"/>
      <c r="F442" s="80"/>
      <c r="G442" s="79"/>
    </row>
    <row r="443" spans="5:7" x14ac:dyDescent="0.25">
      <c r="E443" s="79"/>
      <c r="F443" s="80"/>
      <c r="G443" s="79"/>
    </row>
    <row r="444" spans="5:7" x14ac:dyDescent="0.25">
      <c r="E444" s="79"/>
      <c r="F444" s="80"/>
      <c r="G444" s="79"/>
    </row>
    <row r="445" spans="5:7" x14ac:dyDescent="0.25">
      <c r="E445" s="79"/>
      <c r="F445" s="80"/>
      <c r="G445" s="79"/>
    </row>
    <row r="446" spans="5:7" x14ac:dyDescent="0.25">
      <c r="E446" s="79"/>
      <c r="F446" s="80"/>
      <c r="G446" s="79"/>
    </row>
    <row r="447" spans="5:7" x14ac:dyDescent="0.25">
      <c r="E447" s="79"/>
      <c r="F447" s="80"/>
      <c r="G447" s="79"/>
    </row>
    <row r="448" spans="5:7" x14ac:dyDescent="0.25">
      <c r="E448" s="79"/>
      <c r="F448" s="80"/>
      <c r="G448" s="79"/>
    </row>
    <row r="449" spans="5:7" x14ac:dyDescent="0.25">
      <c r="E449" s="79"/>
      <c r="F449" s="80"/>
      <c r="G449" s="79"/>
    </row>
    <row r="450" spans="5:7" x14ac:dyDescent="0.25">
      <c r="E450" s="79"/>
      <c r="F450" s="80"/>
      <c r="G450" s="79"/>
    </row>
    <row r="451" spans="5:7" x14ac:dyDescent="0.25">
      <c r="E451" s="79"/>
      <c r="F451" s="80"/>
      <c r="G451" s="79"/>
    </row>
    <row r="452" spans="5:7" x14ac:dyDescent="0.25">
      <c r="E452" s="79"/>
      <c r="F452" s="80"/>
      <c r="G452" s="79"/>
    </row>
    <row r="453" spans="5:7" x14ac:dyDescent="0.25">
      <c r="E453" s="79"/>
      <c r="F453" s="80"/>
      <c r="G453" s="79"/>
    </row>
    <row r="454" spans="5:7" x14ac:dyDescent="0.25">
      <c r="E454" s="79"/>
      <c r="F454" s="80"/>
      <c r="G454" s="79"/>
    </row>
    <row r="455" spans="5:7" x14ac:dyDescent="0.25">
      <c r="E455" s="79"/>
      <c r="F455" s="80"/>
      <c r="G455" s="79"/>
    </row>
    <row r="456" spans="5:7" x14ac:dyDescent="0.25">
      <c r="E456" s="79"/>
      <c r="F456" s="80"/>
      <c r="G456" s="79"/>
    </row>
    <row r="457" spans="5:7" x14ac:dyDescent="0.25">
      <c r="E457" s="79"/>
      <c r="F457" s="80"/>
      <c r="G457" s="79"/>
    </row>
    <row r="458" spans="5:7" x14ac:dyDescent="0.25">
      <c r="E458" s="79"/>
      <c r="F458" s="80"/>
      <c r="G458" s="79"/>
    </row>
    <row r="459" spans="5:7" x14ac:dyDescent="0.25">
      <c r="E459" s="79"/>
      <c r="F459" s="80"/>
      <c r="G459" s="79"/>
    </row>
    <row r="460" spans="5:7" x14ac:dyDescent="0.25">
      <c r="E460" s="79"/>
      <c r="F460" s="80"/>
      <c r="G460" s="79"/>
    </row>
    <row r="461" spans="5:7" x14ac:dyDescent="0.25">
      <c r="E461" s="79"/>
      <c r="F461" s="80"/>
      <c r="G461" s="79"/>
    </row>
    <row r="462" spans="5:7" x14ac:dyDescent="0.25">
      <c r="E462" s="79"/>
      <c r="F462" s="80"/>
      <c r="G462" s="79"/>
    </row>
    <row r="463" spans="5:7" x14ac:dyDescent="0.25">
      <c r="E463" s="79"/>
      <c r="F463" s="80"/>
      <c r="G463" s="79"/>
    </row>
    <row r="464" spans="5:7" x14ac:dyDescent="0.25">
      <c r="E464" s="79"/>
      <c r="F464" s="80"/>
      <c r="G464" s="79"/>
    </row>
    <row r="465" spans="5:7" x14ac:dyDescent="0.25">
      <c r="E465" s="79"/>
      <c r="F465" s="80"/>
      <c r="G465" s="79"/>
    </row>
    <row r="466" spans="5:7" x14ac:dyDescent="0.25">
      <c r="E466" s="79"/>
      <c r="F466" s="80"/>
      <c r="G466" s="79"/>
    </row>
    <row r="467" spans="5:7" x14ac:dyDescent="0.25">
      <c r="E467" s="79"/>
      <c r="F467" s="80"/>
      <c r="G467" s="79"/>
    </row>
    <row r="468" spans="5:7" x14ac:dyDescent="0.25">
      <c r="E468" s="79"/>
      <c r="F468" s="80"/>
      <c r="G468" s="79"/>
    </row>
    <row r="469" spans="5:7" x14ac:dyDescent="0.25">
      <c r="E469" s="79"/>
      <c r="F469" s="80"/>
      <c r="G469" s="79"/>
    </row>
    <row r="470" spans="5:7" x14ac:dyDescent="0.25">
      <c r="E470" s="79"/>
      <c r="F470" s="80"/>
      <c r="G470" s="79"/>
    </row>
    <row r="471" spans="5:7" x14ac:dyDescent="0.25">
      <c r="E471" s="79"/>
      <c r="F471" s="80"/>
      <c r="G471" s="79"/>
    </row>
    <row r="472" spans="5:7" x14ac:dyDescent="0.25">
      <c r="E472" s="79"/>
      <c r="F472" s="80"/>
      <c r="G472" s="79"/>
    </row>
    <row r="473" spans="5:7" x14ac:dyDescent="0.25">
      <c r="E473" s="79"/>
      <c r="F473" s="80"/>
      <c r="G473" s="79"/>
    </row>
    <row r="474" spans="5:7" x14ac:dyDescent="0.25">
      <c r="E474" s="79"/>
      <c r="F474" s="80"/>
      <c r="G474" s="79"/>
    </row>
    <row r="475" spans="5:7" x14ac:dyDescent="0.25">
      <c r="E475" s="79"/>
      <c r="F475" s="80"/>
      <c r="G475" s="79"/>
    </row>
    <row r="476" spans="5:7" x14ac:dyDescent="0.25">
      <c r="E476" s="79"/>
      <c r="F476" s="80"/>
      <c r="G476" s="79"/>
    </row>
    <row r="477" spans="5:7" x14ac:dyDescent="0.25">
      <c r="E477" s="79"/>
      <c r="F477" s="80"/>
      <c r="G477" s="79"/>
    </row>
    <row r="478" spans="5:7" x14ac:dyDescent="0.25">
      <c r="E478" s="79"/>
      <c r="F478" s="80"/>
      <c r="G478" s="79"/>
    </row>
    <row r="479" spans="5:7" x14ac:dyDescent="0.25">
      <c r="E479" s="79"/>
      <c r="F479" s="80"/>
      <c r="G479" s="79"/>
    </row>
    <row r="480" spans="5:7" x14ac:dyDescent="0.25">
      <c r="E480" s="79"/>
      <c r="F480" s="80"/>
      <c r="G480" s="79"/>
    </row>
    <row r="481" spans="5:7" x14ac:dyDescent="0.25">
      <c r="E481" s="79"/>
      <c r="F481" s="80"/>
      <c r="G481" s="79"/>
    </row>
    <row r="482" spans="5:7" x14ac:dyDescent="0.25">
      <c r="E482" s="79"/>
      <c r="F482" s="80"/>
      <c r="G482" s="79"/>
    </row>
    <row r="483" spans="5:7" x14ac:dyDescent="0.25">
      <c r="E483" s="79"/>
      <c r="F483" s="80"/>
      <c r="G483" s="79"/>
    </row>
    <row r="484" spans="5:7" x14ac:dyDescent="0.25">
      <c r="E484" s="79"/>
      <c r="F484" s="80"/>
      <c r="G484" s="79"/>
    </row>
    <row r="485" spans="5:7" x14ac:dyDescent="0.25">
      <c r="E485" s="79"/>
      <c r="F485" s="80"/>
      <c r="G485" s="79"/>
    </row>
    <row r="486" spans="5:7" x14ac:dyDescent="0.25">
      <c r="E486" s="79"/>
      <c r="F486" s="80"/>
      <c r="G486" s="79"/>
    </row>
    <row r="487" spans="5:7" x14ac:dyDescent="0.25">
      <c r="E487" s="79"/>
      <c r="F487" s="80"/>
      <c r="G487" s="79"/>
    </row>
    <row r="488" spans="5:7" x14ac:dyDescent="0.25">
      <c r="E488" s="79"/>
      <c r="F488" s="80"/>
      <c r="G488" s="79"/>
    </row>
    <row r="489" spans="5:7" x14ac:dyDescent="0.25">
      <c r="E489" s="79"/>
      <c r="F489" s="80"/>
      <c r="G489" s="79"/>
    </row>
    <row r="490" spans="5:7" x14ac:dyDescent="0.25">
      <c r="E490" s="79"/>
      <c r="F490" s="80"/>
      <c r="G490" s="79"/>
    </row>
    <row r="491" spans="5:7" x14ac:dyDescent="0.25">
      <c r="E491" s="79"/>
      <c r="F491" s="80"/>
      <c r="G491" s="79"/>
    </row>
    <row r="492" spans="5:7" x14ac:dyDescent="0.25">
      <c r="E492" s="79"/>
      <c r="F492" s="80"/>
      <c r="G492" s="79"/>
    </row>
    <row r="493" spans="5:7" x14ac:dyDescent="0.25">
      <c r="E493" s="79"/>
      <c r="F493" s="80"/>
      <c r="G493" s="79"/>
    </row>
    <row r="494" spans="5:7" x14ac:dyDescent="0.25">
      <c r="E494" s="79"/>
      <c r="F494" s="80"/>
      <c r="G494" s="79"/>
    </row>
    <row r="495" spans="5:7" x14ac:dyDescent="0.25">
      <c r="E495" s="79"/>
      <c r="F495" s="80"/>
      <c r="G495" s="79"/>
    </row>
    <row r="496" spans="5:7" x14ac:dyDescent="0.25">
      <c r="E496" s="79"/>
      <c r="F496" s="80"/>
      <c r="G496" s="79"/>
    </row>
    <row r="497" spans="5:7" x14ac:dyDescent="0.25">
      <c r="E497" s="79"/>
      <c r="F497" s="80"/>
      <c r="G497" s="79"/>
    </row>
    <row r="498" spans="5:7" x14ac:dyDescent="0.25">
      <c r="E498" s="79"/>
      <c r="F498" s="80"/>
      <c r="G498" s="79"/>
    </row>
    <row r="499" spans="5:7" x14ac:dyDescent="0.25">
      <c r="E499" s="79"/>
      <c r="F499" s="80"/>
      <c r="G499" s="79"/>
    </row>
    <row r="500" spans="5:7" x14ac:dyDescent="0.25">
      <c r="E500" s="79"/>
      <c r="F500" s="80"/>
      <c r="G500" s="79"/>
    </row>
    <row r="501" spans="5:7" x14ac:dyDescent="0.25">
      <c r="E501" s="79"/>
      <c r="F501" s="80"/>
      <c r="G501" s="79"/>
    </row>
    <row r="502" spans="5:7" x14ac:dyDescent="0.25">
      <c r="E502" s="79"/>
      <c r="F502" s="80"/>
      <c r="G502" s="79"/>
    </row>
    <row r="503" spans="5:7" x14ac:dyDescent="0.25">
      <c r="E503" s="79"/>
      <c r="F503" s="80"/>
      <c r="G503" s="79"/>
    </row>
    <row r="504" spans="5:7" x14ac:dyDescent="0.25">
      <c r="E504" s="79"/>
      <c r="F504" s="80"/>
      <c r="G504" s="79"/>
    </row>
    <row r="505" spans="5:7" x14ac:dyDescent="0.25">
      <c r="E505" s="79"/>
      <c r="F505" s="80"/>
      <c r="G505" s="79"/>
    </row>
    <row r="506" spans="5:7" x14ac:dyDescent="0.25">
      <c r="E506" s="79"/>
      <c r="F506" s="80"/>
      <c r="G506" s="79"/>
    </row>
    <row r="507" spans="5:7" x14ac:dyDescent="0.25">
      <c r="E507" s="79"/>
      <c r="F507" s="80"/>
      <c r="G507" s="79"/>
    </row>
    <row r="508" spans="5:7" x14ac:dyDescent="0.25">
      <c r="E508" s="79"/>
      <c r="F508" s="80"/>
      <c r="G508" s="79"/>
    </row>
    <row r="509" spans="5:7" x14ac:dyDescent="0.25">
      <c r="E509" s="79"/>
      <c r="F509" s="80"/>
      <c r="G509" s="79"/>
    </row>
    <row r="510" spans="5:7" x14ac:dyDescent="0.25">
      <c r="E510" s="79"/>
      <c r="F510" s="80"/>
      <c r="G510" s="79"/>
    </row>
    <row r="511" spans="5:7" x14ac:dyDescent="0.25">
      <c r="E511" s="79"/>
      <c r="F511" s="80"/>
      <c r="G511" s="79"/>
    </row>
    <row r="512" spans="5:7" x14ac:dyDescent="0.25">
      <c r="E512" s="79"/>
      <c r="F512" s="80"/>
      <c r="G512" s="79"/>
    </row>
    <row r="513" spans="5:7" x14ac:dyDescent="0.25">
      <c r="E513" s="79"/>
      <c r="F513" s="80"/>
      <c r="G513" s="79"/>
    </row>
    <row r="514" spans="5:7" x14ac:dyDescent="0.25">
      <c r="E514" s="79"/>
      <c r="F514" s="80"/>
      <c r="G514" s="79"/>
    </row>
    <row r="515" spans="5:7" x14ac:dyDescent="0.25">
      <c r="E515" s="79"/>
      <c r="F515" s="80"/>
      <c r="G515" s="79"/>
    </row>
    <row r="516" spans="5:7" x14ac:dyDescent="0.25">
      <c r="E516" s="79"/>
      <c r="F516" s="80"/>
      <c r="G516" s="79"/>
    </row>
    <row r="517" spans="5:7" x14ac:dyDescent="0.25">
      <c r="E517" s="79"/>
      <c r="F517" s="80"/>
      <c r="G517" s="79"/>
    </row>
    <row r="518" spans="5:7" x14ac:dyDescent="0.25">
      <c r="E518" s="79"/>
      <c r="F518" s="80"/>
      <c r="G518" s="79"/>
    </row>
    <row r="519" spans="5:7" x14ac:dyDescent="0.25">
      <c r="E519" s="79"/>
      <c r="F519" s="80"/>
      <c r="G519" s="79"/>
    </row>
    <row r="520" spans="5:7" x14ac:dyDescent="0.25">
      <c r="E520" s="79"/>
      <c r="F520" s="80"/>
      <c r="G520" s="79"/>
    </row>
    <row r="521" spans="5:7" x14ac:dyDescent="0.25">
      <c r="E521" s="79"/>
      <c r="F521" s="80"/>
      <c r="G521" s="79"/>
    </row>
    <row r="522" spans="5:7" x14ac:dyDescent="0.25">
      <c r="E522" s="79"/>
      <c r="F522" s="80"/>
      <c r="G522" s="79"/>
    </row>
    <row r="523" spans="5:7" x14ac:dyDescent="0.25">
      <c r="E523" s="79"/>
      <c r="F523" s="80"/>
      <c r="G523" s="79"/>
    </row>
    <row r="524" spans="5:7" x14ac:dyDescent="0.25">
      <c r="E524" s="79"/>
      <c r="F524" s="80"/>
      <c r="G524" s="79"/>
    </row>
    <row r="525" spans="5:7" x14ac:dyDescent="0.25">
      <c r="E525" s="79"/>
      <c r="F525" s="80"/>
      <c r="G525" s="79"/>
    </row>
    <row r="526" spans="5:7" x14ac:dyDescent="0.25">
      <c r="E526" s="79"/>
      <c r="F526" s="80"/>
      <c r="G526" s="79"/>
    </row>
    <row r="527" spans="5:7" x14ac:dyDescent="0.25">
      <c r="E527" s="79"/>
      <c r="F527" s="80"/>
      <c r="G527" s="79"/>
    </row>
    <row r="528" spans="5:7" x14ac:dyDescent="0.25">
      <c r="E528" s="79"/>
      <c r="F528" s="80"/>
      <c r="G528" s="79"/>
    </row>
    <row r="529" spans="5:7" x14ac:dyDescent="0.25">
      <c r="E529" s="79"/>
      <c r="F529" s="80"/>
      <c r="G529" s="79"/>
    </row>
    <row r="530" spans="5:7" x14ac:dyDescent="0.25">
      <c r="E530" s="79"/>
      <c r="F530" s="80"/>
      <c r="G530" s="79"/>
    </row>
    <row r="531" spans="5:7" x14ac:dyDescent="0.25">
      <c r="E531" s="79"/>
      <c r="F531" s="80"/>
      <c r="G531" s="79"/>
    </row>
    <row r="532" spans="5:7" x14ac:dyDescent="0.25">
      <c r="E532" s="79"/>
      <c r="F532" s="80"/>
      <c r="G532" s="79"/>
    </row>
    <row r="533" spans="5:7" x14ac:dyDescent="0.25">
      <c r="E533" s="79"/>
      <c r="F533" s="80"/>
      <c r="G533" s="79"/>
    </row>
    <row r="534" spans="5:7" x14ac:dyDescent="0.25">
      <c r="E534" s="79"/>
      <c r="F534" s="80"/>
      <c r="G534" s="79"/>
    </row>
    <row r="535" spans="5:7" x14ac:dyDescent="0.25">
      <c r="E535" s="79"/>
      <c r="F535" s="80"/>
      <c r="G535" s="79"/>
    </row>
    <row r="536" spans="5:7" x14ac:dyDescent="0.25">
      <c r="E536" s="79"/>
      <c r="F536" s="80"/>
      <c r="G536" s="79"/>
    </row>
    <row r="537" spans="5:7" x14ac:dyDescent="0.25">
      <c r="E537" s="79"/>
      <c r="F537" s="80"/>
      <c r="G537" s="79"/>
    </row>
    <row r="538" spans="5:7" x14ac:dyDescent="0.25">
      <c r="E538" s="79"/>
      <c r="F538" s="80"/>
      <c r="G538" s="79"/>
    </row>
    <row r="539" spans="5:7" x14ac:dyDescent="0.25">
      <c r="E539" s="79"/>
      <c r="F539" s="80"/>
      <c r="G539" s="79"/>
    </row>
    <row r="540" spans="5:7" x14ac:dyDescent="0.25">
      <c r="E540" s="79"/>
      <c r="F540" s="80"/>
      <c r="G540" s="79"/>
    </row>
    <row r="541" spans="5:7" x14ac:dyDescent="0.25">
      <c r="E541" s="79"/>
      <c r="F541" s="80"/>
      <c r="G541" s="79"/>
    </row>
    <row r="542" spans="5:7" x14ac:dyDescent="0.25">
      <c r="E542" s="79"/>
      <c r="F542" s="80"/>
      <c r="G542" s="79"/>
    </row>
    <row r="543" spans="5:7" x14ac:dyDescent="0.25">
      <c r="E543" s="79"/>
      <c r="F543" s="80"/>
      <c r="G543" s="79"/>
    </row>
    <row r="544" spans="5:7" x14ac:dyDescent="0.25">
      <c r="E544" s="79"/>
      <c r="F544" s="80"/>
      <c r="G544" s="79"/>
    </row>
    <row r="545" spans="5:7" x14ac:dyDescent="0.25">
      <c r="E545" s="79"/>
      <c r="F545" s="80"/>
      <c r="G545" s="79"/>
    </row>
    <row r="546" spans="5:7" x14ac:dyDescent="0.25">
      <c r="E546" s="79"/>
      <c r="F546" s="80"/>
      <c r="G546" s="79"/>
    </row>
    <row r="547" spans="5:7" x14ac:dyDescent="0.25">
      <c r="E547" s="79"/>
      <c r="F547" s="80"/>
      <c r="G547" s="79"/>
    </row>
    <row r="548" spans="5:7" x14ac:dyDescent="0.25">
      <c r="E548" s="79"/>
      <c r="F548" s="80"/>
      <c r="G548" s="79"/>
    </row>
    <row r="549" spans="5:7" x14ac:dyDescent="0.25">
      <c r="E549" s="79"/>
      <c r="F549" s="80"/>
      <c r="G549" s="79"/>
    </row>
    <row r="550" spans="5:7" x14ac:dyDescent="0.25">
      <c r="E550" s="79"/>
      <c r="F550" s="80"/>
      <c r="G550" s="79"/>
    </row>
    <row r="551" spans="5:7" x14ac:dyDescent="0.25">
      <c r="E551" s="79"/>
      <c r="F551" s="80"/>
      <c r="G551" s="79"/>
    </row>
    <row r="552" spans="5:7" x14ac:dyDescent="0.25">
      <c r="E552" s="79"/>
      <c r="F552" s="80"/>
      <c r="G552" s="79"/>
    </row>
    <row r="553" spans="5:7" x14ac:dyDescent="0.25">
      <c r="E553" s="79"/>
      <c r="F553" s="80"/>
      <c r="G553" s="79"/>
    </row>
    <row r="554" spans="5:7" x14ac:dyDescent="0.25">
      <c r="E554" s="79"/>
      <c r="F554" s="80"/>
      <c r="G554" s="79"/>
    </row>
    <row r="555" spans="5:7" x14ac:dyDescent="0.25">
      <c r="E555" s="79"/>
      <c r="F555" s="80"/>
      <c r="G555" s="79"/>
    </row>
    <row r="556" spans="5:7" x14ac:dyDescent="0.25">
      <c r="E556" s="79"/>
      <c r="F556" s="80"/>
      <c r="G556" s="79"/>
    </row>
    <row r="557" spans="5:7" x14ac:dyDescent="0.25">
      <c r="E557" s="79"/>
      <c r="F557" s="80"/>
      <c r="G557" s="79"/>
    </row>
    <row r="558" spans="5:7" x14ac:dyDescent="0.25">
      <c r="E558" s="79"/>
      <c r="F558" s="80"/>
      <c r="G558" s="79"/>
    </row>
    <row r="559" spans="5:7" x14ac:dyDescent="0.25">
      <c r="E559" s="79"/>
      <c r="F559" s="80"/>
      <c r="G559" s="79"/>
    </row>
    <row r="560" spans="5:7" x14ac:dyDescent="0.25">
      <c r="E560" s="79"/>
      <c r="F560" s="80"/>
      <c r="G560" s="79"/>
    </row>
    <row r="561" spans="5:7" x14ac:dyDescent="0.25">
      <c r="E561" s="79"/>
      <c r="F561" s="80"/>
      <c r="G561" s="79"/>
    </row>
    <row r="562" spans="5:7" x14ac:dyDescent="0.25">
      <c r="E562" s="79"/>
      <c r="F562" s="80"/>
      <c r="G562" s="79"/>
    </row>
    <row r="563" spans="5:7" x14ac:dyDescent="0.25">
      <c r="E563" s="79"/>
      <c r="F563" s="80"/>
      <c r="G563" s="79"/>
    </row>
    <row r="564" spans="5:7" x14ac:dyDescent="0.25">
      <c r="E564" s="79"/>
      <c r="F564" s="80"/>
      <c r="G564" s="79"/>
    </row>
    <row r="565" spans="5:7" x14ac:dyDescent="0.25">
      <c r="E565" s="79"/>
      <c r="F565" s="80"/>
      <c r="G565" s="79"/>
    </row>
    <row r="566" spans="5:7" x14ac:dyDescent="0.25">
      <c r="E566" s="79"/>
      <c r="F566" s="80"/>
      <c r="G566" s="79"/>
    </row>
    <row r="567" spans="5:7" x14ac:dyDescent="0.25">
      <c r="E567" s="79"/>
      <c r="F567" s="80"/>
      <c r="G567" s="79"/>
    </row>
    <row r="568" spans="5:7" x14ac:dyDescent="0.25">
      <c r="E568" s="79"/>
      <c r="F568" s="80"/>
      <c r="G568" s="79"/>
    </row>
    <row r="569" spans="5:7" x14ac:dyDescent="0.25">
      <c r="E569" s="79"/>
      <c r="F569" s="80"/>
      <c r="G569" s="79"/>
    </row>
    <row r="570" spans="5:7" x14ac:dyDescent="0.25">
      <c r="E570" s="79"/>
      <c r="F570" s="80"/>
      <c r="G570" s="79"/>
    </row>
    <row r="571" spans="5:7" x14ac:dyDescent="0.25">
      <c r="E571" s="79"/>
      <c r="F571" s="80"/>
      <c r="G571" s="79"/>
    </row>
    <row r="572" spans="5:7" x14ac:dyDescent="0.25">
      <c r="E572" s="79"/>
      <c r="F572" s="80"/>
      <c r="G572" s="79"/>
    </row>
    <row r="573" spans="5:7" x14ac:dyDescent="0.25">
      <c r="E573" s="79"/>
      <c r="F573" s="80"/>
      <c r="G573" s="79"/>
    </row>
    <row r="574" spans="5:7" x14ac:dyDescent="0.25">
      <c r="E574" s="79"/>
      <c r="F574" s="80"/>
      <c r="G574" s="79"/>
    </row>
    <row r="575" spans="5:7" x14ac:dyDescent="0.25">
      <c r="E575" s="79"/>
      <c r="F575" s="80"/>
      <c r="G575" s="79"/>
    </row>
    <row r="576" spans="5:7" x14ac:dyDescent="0.25">
      <c r="E576" s="79"/>
      <c r="F576" s="80"/>
      <c r="G576" s="79"/>
    </row>
    <row r="577" spans="5:7" x14ac:dyDescent="0.25">
      <c r="E577" s="79"/>
      <c r="F577" s="80"/>
      <c r="G577" s="79"/>
    </row>
    <row r="578" spans="5:7" x14ac:dyDescent="0.25">
      <c r="E578" s="79"/>
      <c r="F578" s="80"/>
      <c r="G578" s="79"/>
    </row>
    <row r="579" spans="5:7" x14ac:dyDescent="0.25">
      <c r="E579" s="79"/>
      <c r="F579" s="80"/>
      <c r="G579" s="79"/>
    </row>
    <row r="580" spans="5:7" x14ac:dyDescent="0.25">
      <c r="E580" s="79"/>
      <c r="F580" s="80"/>
      <c r="G580" s="79"/>
    </row>
    <row r="581" spans="5:7" x14ac:dyDescent="0.25">
      <c r="E581" s="79"/>
      <c r="F581" s="80"/>
      <c r="G581" s="79"/>
    </row>
    <row r="582" spans="5:7" x14ac:dyDescent="0.25">
      <c r="E582" s="79"/>
      <c r="F582" s="80"/>
      <c r="G582" s="79"/>
    </row>
    <row r="583" spans="5:7" x14ac:dyDescent="0.25">
      <c r="E583" s="79"/>
      <c r="F583" s="80"/>
      <c r="G583" s="79"/>
    </row>
    <row r="584" spans="5:7" x14ac:dyDescent="0.25">
      <c r="E584" s="79"/>
      <c r="F584" s="80"/>
      <c r="G584" s="79"/>
    </row>
    <row r="585" spans="5:7" x14ac:dyDescent="0.25">
      <c r="E585" s="79"/>
      <c r="F585" s="80"/>
      <c r="G585" s="79"/>
    </row>
    <row r="586" spans="5:7" x14ac:dyDescent="0.25">
      <c r="E586" s="79"/>
      <c r="F586" s="80"/>
      <c r="G586" s="79"/>
    </row>
    <row r="587" spans="5:7" x14ac:dyDescent="0.25">
      <c r="E587" s="79"/>
      <c r="F587" s="80"/>
      <c r="G587" s="79"/>
    </row>
    <row r="588" spans="5:7" x14ac:dyDescent="0.25">
      <c r="E588" s="79"/>
      <c r="F588" s="80"/>
      <c r="G588" s="79"/>
    </row>
    <row r="589" spans="5:7" x14ac:dyDescent="0.25">
      <c r="E589" s="79"/>
      <c r="F589" s="80"/>
      <c r="G589" s="79"/>
    </row>
    <row r="590" spans="5:7" x14ac:dyDescent="0.25">
      <c r="E590" s="79"/>
      <c r="F590" s="80"/>
      <c r="G590" s="79"/>
    </row>
    <row r="591" spans="5:7" x14ac:dyDescent="0.25">
      <c r="E591" s="79"/>
      <c r="F591" s="80"/>
      <c r="G591" s="79"/>
    </row>
    <row r="592" spans="5:7" x14ac:dyDescent="0.25">
      <c r="E592" s="79"/>
      <c r="F592" s="80"/>
      <c r="G592" s="79"/>
    </row>
    <row r="593" spans="5:7" x14ac:dyDescent="0.25">
      <c r="E593" s="79"/>
      <c r="F593" s="80"/>
      <c r="G593" s="79"/>
    </row>
    <row r="594" spans="5:7" x14ac:dyDescent="0.25">
      <c r="E594" s="79"/>
      <c r="F594" s="80"/>
      <c r="G594" s="79"/>
    </row>
    <row r="595" spans="5:7" x14ac:dyDescent="0.25">
      <c r="E595" s="79"/>
      <c r="F595" s="80"/>
      <c r="G595" s="79"/>
    </row>
    <row r="596" spans="5:7" x14ac:dyDescent="0.25">
      <c r="E596" s="79"/>
      <c r="F596" s="80"/>
      <c r="G596" s="79"/>
    </row>
    <row r="597" spans="5:7" x14ac:dyDescent="0.25">
      <c r="E597" s="79"/>
      <c r="F597" s="80"/>
      <c r="G597" s="79"/>
    </row>
    <row r="598" spans="5:7" x14ac:dyDescent="0.25">
      <c r="E598" s="79"/>
      <c r="F598" s="80"/>
      <c r="G598" s="79"/>
    </row>
    <row r="599" spans="5:7" x14ac:dyDescent="0.25">
      <c r="E599" s="79"/>
      <c r="F599" s="80"/>
      <c r="G599" s="79"/>
    </row>
    <row r="600" spans="5:7" x14ac:dyDescent="0.25">
      <c r="E600" s="79"/>
      <c r="F600" s="80"/>
      <c r="G600" s="79"/>
    </row>
    <row r="601" spans="5:7" x14ac:dyDescent="0.25">
      <c r="E601" s="79"/>
      <c r="F601" s="80"/>
      <c r="G601" s="79"/>
    </row>
    <row r="602" spans="5:7" x14ac:dyDescent="0.25">
      <c r="E602" s="79"/>
      <c r="F602" s="80"/>
      <c r="G602" s="79"/>
    </row>
    <row r="603" spans="5:7" x14ac:dyDescent="0.25">
      <c r="E603" s="79"/>
      <c r="F603" s="80"/>
      <c r="G603" s="79"/>
    </row>
    <row r="604" spans="5:7" x14ac:dyDescent="0.25">
      <c r="E604" s="79"/>
      <c r="F604" s="80"/>
      <c r="G604" s="79"/>
    </row>
    <row r="605" spans="5:7" x14ac:dyDescent="0.25">
      <c r="E605" s="79"/>
      <c r="F605" s="80"/>
      <c r="G605" s="79"/>
    </row>
    <row r="606" spans="5:7" x14ac:dyDescent="0.25">
      <c r="E606" s="79"/>
      <c r="F606" s="80"/>
      <c r="G606" s="79"/>
    </row>
    <row r="607" spans="5:7" x14ac:dyDescent="0.25">
      <c r="E607" s="79"/>
      <c r="F607" s="80"/>
      <c r="G607" s="79"/>
    </row>
    <row r="608" spans="5:7" x14ac:dyDescent="0.25">
      <c r="E608" s="79"/>
      <c r="F608" s="80"/>
      <c r="G608" s="79"/>
    </row>
    <row r="609" spans="5:7" x14ac:dyDescent="0.25">
      <c r="E609" s="79"/>
      <c r="F609" s="80"/>
      <c r="G609" s="79"/>
    </row>
    <row r="610" spans="5:7" x14ac:dyDescent="0.25">
      <c r="E610" s="79"/>
      <c r="F610" s="80"/>
      <c r="G610" s="79"/>
    </row>
    <row r="611" spans="5:7" x14ac:dyDescent="0.25">
      <c r="E611" s="79"/>
      <c r="F611" s="80"/>
      <c r="G611" s="79"/>
    </row>
    <row r="612" spans="5:7" x14ac:dyDescent="0.25">
      <c r="E612" s="79"/>
      <c r="F612" s="80"/>
      <c r="G612" s="79"/>
    </row>
    <row r="613" spans="5:7" x14ac:dyDescent="0.25">
      <c r="E613" s="79"/>
      <c r="F613" s="80"/>
      <c r="G613" s="79"/>
    </row>
    <row r="614" spans="5:7" x14ac:dyDescent="0.25">
      <c r="E614" s="79"/>
      <c r="F614" s="80"/>
      <c r="G614" s="79"/>
    </row>
    <row r="615" spans="5:7" x14ac:dyDescent="0.25">
      <c r="E615" s="79"/>
      <c r="F615" s="80"/>
      <c r="G615" s="79"/>
    </row>
    <row r="616" spans="5:7" x14ac:dyDescent="0.25">
      <c r="E616" s="79"/>
      <c r="F616" s="80"/>
      <c r="G616" s="79"/>
    </row>
    <row r="617" spans="5:7" x14ac:dyDescent="0.25">
      <c r="E617" s="79"/>
      <c r="F617" s="80"/>
      <c r="G617" s="79"/>
    </row>
    <row r="618" spans="5:7" x14ac:dyDescent="0.25">
      <c r="E618" s="79"/>
      <c r="F618" s="80"/>
      <c r="G618" s="79"/>
    </row>
    <row r="619" spans="5:7" x14ac:dyDescent="0.25">
      <c r="E619" s="79"/>
      <c r="F619" s="80"/>
      <c r="G619" s="79"/>
    </row>
    <row r="620" spans="5:7" x14ac:dyDescent="0.25">
      <c r="E620" s="79"/>
      <c r="F620" s="80"/>
      <c r="G620" s="79"/>
    </row>
    <row r="621" spans="5:7" x14ac:dyDescent="0.25">
      <c r="E621" s="79"/>
      <c r="F621" s="80"/>
      <c r="G621" s="79"/>
    </row>
    <row r="622" spans="5:7" x14ac:dyDescent="0.25">
      <c r="E622" s="79"/>
      <c r="F622" s="80"/>
      <c r="G622" s="79"/>
    </row>
    <row r="623" spans="5:7" x14ac:dyDescent="0.25">
      <c r="E623" s="79"/>
      <c r="F623" s="80"/>
      <c r="G623" s="79"/>
    </row>
    <row r="624" spans="5:7" x14ac:dyDescent="0.25">
      <c r="E624" s="79"/>
      <c r="F624" s="80"/>
      <c r="G624" s="79"/>
    </row>
    <row r="625" spans="5:7" x14ac:dyDescent="0.25">
      <c r="E625" s="79"/>
      <c r="F625" s="80"/>
      <c r="G625" s="79"/>
    </row>
    <row r="626" spans="5:7" x14ac:dyDescent="0.25">
      <c r="E626" s="79"/>
      <c r="F626" s="80"/>
      <c r="G626" s="79"/>
    </row>
    <row r="627" spans="5:7" x14ac:dyDescent="0.25">
      <c r="E627" s="79"/>
      <c r="F627" s="80"/>
      <c r="G627" s="79"/>
    </row>
    <row r="628" spans="5:7" x14ac:dyDescent="0.25">
      <c r="E628" s="79"/>
      <c r="F628" s="80"/>
      <c r="G628" s="79"/>
    </row>
    <row r="629" spans="5:7" x14ac:dyDescent="0.25">
      <c r="E629" s="79"/>
      <c r="F629" s="80"/>
      <c r="G629" s="79"/>
    </row>
    <row r="630" spans="5:7" x14ac:dyDescent="0.25">
      <c r="E630" s="79"/>
      <c r="F630" s="80"/>
      <c r="G630" s="79"/>
    </row>
    <row r="631" spans="5:7" x14ac:dyDescent="0.25">
      <c r="E631" s="79"/>
      <c r="F631" s="80"/>
      <c r="G631" s="79"/>
    </row>
    <row r="632" spans="5:7" x14ac:dyDescent="0.25">
      <c r="E632" s="79"/>
      <c r="F632" s="80"/>
      <c r="G632" s="79"/>
    </row>
    <row r="633" spans="5:7" x14ac:dyDescent="0.25">
      <c r="E633" s="79"/>
      <c r="F633" s="80"/>
      <c r="G633" s="79"/>
    </row>
    <row r="634" spans="5:7" x14ac:dyDescent="0.25">
      <c r="E634" s="79"/>
      <c r="F634" s="80"/>
      <c r="G634" s="79"/>
    </row>
    <row r="635" spans="5:7" x14ac:dyDescent="0.25">
      <c r="E635" s="79"/>
      <c r="F635" s="80"/>
      <c r="G635" s="79"/>
    </row>
    <row r="636" spans="5:7" x14ac:dyDescent="0.25">
      <c r="E636" s="79"/>
      <c r="F636" s="80"/>
      <c r="G636" s="79"/>
    </row>
    <row r="637" spans="5:7" x14ac:dyDescent="0.25">
      <c r="E637" s="79"/>
      <c r="F637" s="80"/>
      <c r="G637" s="79"/>
    </row>
    <row r="638" spans="5:7" x14ac:dyDescent="0.25">
      <c r="E638" s="79"/>
      <c r="F638" s="80"/>
      <c r="G638" s="79"/>
    </row>
    <row r="639" spans="5:7" x14ac:dyDescent="0.25">
      <c r="E639" s="79"/>
      <c r="F639" s="80"/>
      <c r="G639" s="79"/>
    </row>
    <row r="640" spans="5:7" x14ac:dyDescent="0.25">
      <c r="E640" s="79"/>
      <c r="F640" s="80"/>
      <c r="G640" s="79"/>
    </row>
    <row r="641" spans="5:7" x14ac:dyDescent="0.25">
      <c r="E641" s="79"/>
      <c r="F641" s="80"/>
      <c r="G641" s="79"/>
    </row>
    <row r="642" spans="5:7" x14ac:dyDescent="0.25">
      <c r="E642" s="79"/>
      <c r="F642" s="80"/>
      <c r="G642" s="79"/>
    </row>
    <row r="643" spans="5:7" x14ac:dyDescent="0.25">
      <c r="E643" s="79"/>
      <c r="F643" s="80"/>
      <c r="G643" s="79"/>
    </row>
    <row r="644" spans="5:7" x14ac:dyDescent="0.25">
      <c r="E644" s="79"/>
      <c r="F644" s="80"/>
      <c r="G644" s="79"/>
    </row>
    <row r="645" spans="5:7" x14ac:dyDescent="0.25">
      <c r="E645" s="79"/>
      <c r="F645" s="80"/>
      <c r="G645" s="79"/>
    </row>
    <row r="646" spans="5:7" x14ac:dyDescent="0.25">
      <c r="E646" s="79"/>
      <c r="F646" s="80"/>
      <c r="G646" s="79"/>
    </row>
    <row r="647" spans="5:7" x14ac:dyDescent="0.25">
      <c r="E647" s="79"/>
      <c r="F647" s="80"/>
      <c r="G647" s="79"/>
    </row>
    <row r="648" spans="5:7" x14ac:dyDescent="0.25">
      <c r="E648" s="79"/>
      <c r="F648" s="80"/>
      <c r="G648" s="79"/>
    </row>
    <row r="649" spans="5:7" x14ac:dyDescent="0.25">
      <c r="E649" s="79"/>
      <c r="F649" s="80"/>
      <c r="G649" s="79"/>
    </row>
    <row r="650" spans="5:7" x14ac:dyDescent="0.25">
      <c r="E650" s="79"/>
      <c r="F650" s="80"/>
      <c r="G650" s="79"/>
    </row>
    <row r="651" spans="5:7" x14ac:dyDescent="0.25">
      <c r="E651" s="79"/>
      <c r="F651" s="80"/>
      <c r="G651" s="79"/>
    </row>
    <row r="652" spans="5:7" x14ac:dyDescent="0.25">
      <c r="E652" s="79"/>
      <c r="F652" s="80"/>
      <c r="G652" s="79"/>
    </row>
    <row r="653" spans="5:7" x14ac:dyDescent="0.25">
      <c r="E653" s="79"/>
      <c r="F653" s="80"/>
      <c r="G653" s="79"/>
    </row>
    <row r="654" spans="5:7" x14ac:dyDescent="0.25">
      <c r="E654" s="79"/>
      <c r="F654" s="80"/>
      <c r="G654" s="79"/>
    </row>
    <row r="655" spans="5:7" x14ac:dyDescent="0.25">
      <c r="E655" s="79"/>
      <c r="F655" s="80"/>
      <c r="G655" s="79"/>
    </row>
    <row r="656" spans="5:7" x14ac:dyDescent="0.25">
      <c r="E656" s="79"/>
      <c r="F656" s="80"/>
      <c r="G656" s="79"/>
    </row>
    <row r="657" spans="5:7" x14ac:dyDescent="0.25">
      <c r="E657" s="79"/>
      <c r="F657" s="80"/>
      <c r="G657" s="79"/>
    </row>
    <row r="658" spans="5:7" x14ac:dyDescent="0.25">
      <c r="E658" s="79"/>
      <c r="F658" s="80"/>
      <c r="G658" s="79"/>
    </row>
    <row r="659" spans="5:7" x14ac:dyDescent="0.25">
      <c r="E659" s="79"/>
      <c r="F659" s="80"/>
      <c r="G659" s="79"/>
    </row>
    <row r="660" spans="5:7" x14ac:dyDescent="0.25">
      <c r="E660" s="79"/>
      <c r="F660" s="80"/>
      <c r="G660" s="79"/>
    </row>
    <row r="661" spans="5:7" x14ac:dyDescent="0.25">
      <c r="E661" s="79"/>
      <c r="F661" s="80"/>
      <c r="G661" s="79"/>
    </row>
    <row r="662" spans="5:7" x14ac:dyDescent="0.25">
      <c r="E662" s="79"/>
      <c r="F662" s="80"/>
      <c r="G662" s="79"/>
    </row>
    <row r="663" spans="5:7" x14ac:dyDescent="0.25">
      <c r="E663" s="79"/>
      <c r="F663" s="80"/>
      <c r="G663" s="79"/>
    </row>
    <row r="664" spans="5:7" x14ac:dyDescent="0.25">
      <c r="E664" s="79"/>
      <c r="F664" s="80"/>
      <c r="G664" s="79"/>
    </row>
    <row r="665" spans="5:7" x14ac:dyDescent="0.25">
      <c r="E665" s="79"/>
      <c r="F665" s="80"/>
      <c r="G665" s="79"/>
    </row>
    <row r="666" spans="5:7" x14ac:dyDescent="0.25">
      <c r="E666" s="79"/>
      <c r="F666" s="80"/>
      <c r="G666" s="79"/>
    </row>
    <row r="667" spans="5:7" x14ac:dyDescent="0.25">
      <c r="E667" s="79"/>
      <c r="F667" s="80"/>
      <c r="G667" s="79"/>
    </row>
    <row r="668" spans="5:7" x14ac:dyDescent="0.25">
      <c r="E668" s="79"/>
      <c r="F668" s="80"/>
      <c r="G668" s="79"/>
    </row>
    <row r="669" spans="5:7" x14ac:dyDescent="0.25">
      <c r="E669" s="79"/>
      <c r="F669" s="80"/>
      <c r="G669" s="79"/>
    </row>
    <row r="670" spans="5:7" x14ac:dyDescent="0.25">
      <c r="E670" s="79"/>
      <c r="F670" s="80"/>
      <c r="G670" s="79"/>
    </row>
    <row r="671" spans="5:7" x14ac:dyDescent="0.25">
      <c r="E671" s="79"/>
      <c r="F671" s="80"/>
      <c r="G671" s="79"/>
    </row>
    <row r="672" spans="5:7" x14ac:dyDescent="0.25">
      <c r="E672" s="79"/>
      <c r="F672" s="80"/>
      <c r="G672" s="79"/>
    </row>
    <row r="673" spans="5:7" x14ac:dyDescent="0.25">
      <c r="E673" s="79"/>
      <c r="F673" s="80"/>
      <c r="G673" s="79"/>
    </row>
    <row r="674" spans="5:7" x14ac:dyDescent="0.25">
      <c r="E674" s="79"/>
      <c r="F674" s="80"/>
      <c r="G674" s="79"/>
    </row>
    <row r="675" spans="5:7" x14ac:dyDescent="0.25">
      <c r="E675" s="79"/>
      <c r="F675" s="80"/>
      <c r="G675" s="79"/>
    </row>
    <row r="676" spans="5:7" x14ac:dyDescent="0.25">
      <c r="E676" s="79"/>
      <c r="F676" s="80"/>
      <c r="G676" s="79"/>
    </row>
    <row r="677" spans="5:7" x14ac:dyDescent="0.25">
      <c r="E677" s="79"/>
      <c r="F677" s="80"/>
      <c r="G677" s="79"/>
    </row>
    <row r="678" spans="5:7" x14ac:dyDescent="0.25">
      <c r="E678" s="79"/>
      <c r="F678" s="80"/>
      <c r="G678" s="79"/>
    </row>
    <row r="679" spans="5:7" x14ac:dyDescent="0.25">
      <c r="E679" s="79"/>
      <c r="F679" s="80"/>
      <c r="G679" s="79"/>
    </row>
    <row r="680" spans="5:7" x14ac:dyDescent="0.25">
      <c r="E680" s="79"/>
      <c r="F680" s="80"/>
      <c r="G680" s="79"/>
    </row>
    <row r="681" spans="5:7" x14ac:dyDescent="0.25">
      <c r="E681" s="79"/>
      <c r="F681" s="80"/>
      <c r="G681" s="79"/>
    </row>
    <row r="682" spans="5:7" x14ac:dyDescent="0.25">
      <c r="E682" s="79"/>
      <c r="F682" s="80"/>
      <c r="G682" s="79"/>
    </row>
    <row r="683" spans="5:7" x14ac:dyDescent="0.25">
      <c r="E683" s="79"/>
      <c r="F683" s="80"/>
      <c r="G683" s="79"/>
    </row>
    <row r="684" spans="5:7" x14ac:dyDescent="0.25">
      <c r="E684" s="79"/>
      <c r="F684" s="80"/>
      <c r="G684" s="79"/>
    </row>
    <row r="685" spans="5:7" x14ac:dyDescent="0.25">
      <c r="E685" s="79"/>
      <c r="F685" s="80"/>
      <c r="G685" s="79"/>
    </row>
    <row r="686" spans="5:7" x14ac:dyDescent="0.25">
      <c r="E686" s="79"/>
      <c r="F686" s="80"/>
      <c r="G686" s="79"/>
    </row>
    <row r="687" spans="5:7" x14ac:dyDescent="0.25">
      <c r="E687" s="79"/>
      <c r="F687" s="80"/>
      <c r="G687" s="79"/>
    </row>
    <row r="688" spans="5:7" x14ac:dyDescent="0.25">
      <c r="E688" s="79"/>
      <c r="F688" s="80"/>
      <c r="G688" s="79"/>
    </row>
    <row r="689" spans="5:7" x14ac:dyDescent="0.25">
      <c r="E689" s="79"/>
      <c r="F689" s="80"/>
      <c r="G689" s="79"/>
    </row>
    <row r="690" spans="5:7" x14ac:dyDescent="0.25">
      <c r="E690" s="79"/>
      <c r="F690" s="80"/>
      <c r="G690" s="79"/>
    </row>
    <row r="691" spans="5:7" x14ac:dyDescent="0.25">
      <c r="E691" s="79"/>
      <c r="F691" s="80"/>
      <c r="G691" s="79"/>
    </row>
    <row r="692" spans="5:7" x14ac:dyDescent="0.25">
      <c r="E692" s="79"/>
      <c r="F692" s="80"/>
      <c r="G692" s="79"/>
    </row>
    <row r="693" spans="5:7" x14ac:dyDescent="0.25">
      <c r="E693" s="79"/>
      <c r="F693" s="80"/>
      <c r="G693" s="79"/>
    </row>
    <row r="694" spans="5:7" x14ac:dyDescent="0.25">
      <c r="E694" s="79"/>
      <c r="F694" s="80"/>
      <c r="G694" s="79"/>
    </row>
    <row r="695" spans="5:7" x14ac:dyDescent="0.25">
      <c r="E695" s="79"/>
      <c r="F695" s="80"/>
      <c r="G695" s="79"/>
    </row>
    <row r="696" spans="5:7" x14ac:dyDescent="0.25">
      <c r="E696" s="79"/>
      <c r="F696" s="80"/>
      <c r="G696" s="79"/>
    </row>
    <row r="697" spans="5:7" x14ac:dyDescent="0.25">
      <c r="E697" s="79"/>
      <c r="F697" s="80"/>
      <c r="G697" s="79"/>
    </row>
    <row r="698" spans="5:7" x14ac:dyDescent="0.25">
      <c r="E698" s="79"/>
      <c r="F698" s="80"/>
      <c r="G698" s="79"/>
    </row>
    <row r="699" spans="5:7" x14ac:dyDescent="0.25">
      <c r="E699" s="79"/>
      <c r="F699" s="80"/>
      <c r="G699" s="79"/>
    </row>
    <row r="700" spans="5:7" x14ac:dyDescent="0.25">
      <c r="E700" s="79"/>
      <c r="F700" s="80"/>
      <c r="G700" s="79"/>
    </row>
    <row r="701" spans="5:7" x14ac:dyDescent="0.25">
      <c r="E701" s="79"/>
      <c r="F701" s="80"/>
      <c r="G701" s="79"/>
    </row>
    <row r="702" spans="5:7" x14ac:dyDescent="0.25">
      <c r="E702" s="79"/>
      <c r="F702" s="80"/>
      <c r="G702" s="79"/>
    </row>
    <row r="703" spans="5:7" x14ac:dyDescent="0.25">
      <c r="E703" s="79"/>
      <c r="F703" s="80"/>
      <c r="G703" s="79"/>
    </row>
    <row r="704" spans="5:7" x14ac:dyDescent="0.25">
      <c r="E704" s="79"/>
      <c r="F704" s="80"/>
      <c r="G704" s="79"/>
    </row>
    <row r="705" spans="5:7" x14ac:dyDescent="0.25">
      <c r="E705" s="79"/>
      <c r="F705" s="80"/>
      <c r="G705" s="79"/>
    </row>
    <row r="706" spans="5:7" x14ac:dyDescent="0.25">
      <c r="E706" s="79"/>
      <c r="F706" s="80"/>
      <c r="G706" s="79"/>
    </row>
    <row r="707" spans="5:7" x14ac:dyDescent="0.25">
      <c r="E707" s="79"/>
      <c r="F707" s="80"/>
      <c r="G707" s="79"/>
    </row>
    <row r="708" spans="5:7" x14ac:dyDescent="0.25">
      <c r="E708" s="79"/>
      <c r="F708" s="80"/>
      <c r="G708" s="79"/>
    </row>
    <row r="709" spans="5:7" x14ac:dyDescent="0.25">
      <c r="E709" s="79"/>
      <c r="F709" s="80"/>
      <c r="G709" s="79"/>
    </row>
    <row r="710" spans="5:7" x14ac:dyDescent="0.25">
      <c r="E710" s="79"/>
      <c r="F710" s="80"/>
      <c r="G710" s="79"/>
    </row>
    <row r="711" spans="5:7" x14ac:dyDescent="0.25">
      <c r="E711" s="79"/>
      <c r="F711" s="80"/>
      <c r="G711" s="79"/>
    </row>
    <row r="712" spans="5:7" x14ac:dyDescent="0.25">
      <c r="E712" s="79"/>
      <c r="F712" s="80"/>
      <c r="G712" s="79"/>
    </row>
    <row r="713" spans="5:7" x14ac:dyDescent="0.25">
      <c r="E713" s="79"/>
      <c r="F713" s="80"/>
      <c r="G713" s="79"/>
    </row>
    <row r="714" spans="5:7" x14ac:dyDescent="0.25">
      <c r="E714" s="79"/>
      <c r="F714" s="80"/>
      <c r="G714" s="79"/>
    </row>
    <row r="715" spans="5:7" x14ac:dyDescent="0.25">
      <c r="E715" s="79"/>
      <c r="F715" s="80"/>
      <c r="G715" s="79"/>
    </row>
    <row r="716" spans="5:7" x14ac:dyDescent="0.25">
      <c r="E716" s="79"/>
      <c r="F716" s="80"/>
      <c r="G716" s="79"/>
    </row>
    <row r="717" spans="5:7" x14ac:dyDescent="0.25">
      <c r="E717" s="79"/>
      <c r="F717" s="80"/>
      <c r="G717" s="79"/>
    </row>
    <row r="718" spans="5:7" x14ac:dyDescent="0.25">
      <c r="E718" s="79"/>
      <c r="F718" s="80"/>
      <c r="G718" s="79"/>
    </row>
    <row r="719" spans="5:7" x14ac:dyDescent="0.25">
      <c r="E719" s="79"/>
      <c r="F719" s="80"/>
      <c r="G719" s="79"/>
    </row>
    <row r="720" spans="5:7" x14ac:dyDescent="0.25">
      <c r="E720" s="79"/>
      <c r="F720" s="80"/>
      <c r="G720" s="79"/>
    </row>
    <row r="721" spans="5:7" x14ac:dyDescent="0.25">
      <c r="E721" s="79"/>
      <c r="F721" s="80"/>
      <c r="G721" s="79"/>
    </row>
    <row r="722" spans="5:7" x14ac:dyDescent="0.25">
      <c r="E722" s="79"/>
      <c r="F722" s="80"/>
      <c r="G722" s="79"/>
    </row>
    <row r="723" spans="5:7" x14ac:dyDescent="0.25">
      <c r="E723" s="79"/>
      <c r="F723" s="80"/>
      <c r="G723" s="79"/>
    </row>
    <row r="724" spans="5:7" x14ac:dyDescent="0.25">
      <c r="E724" s="79"/>
      <c r="F724" s="80"/>
      <c r="G724" s="79"/>
    </row>
    <row r="725" spans="5:7" x14ac:dyDescent="0.25">
      <c r="E725" s="79"/>
      <c r="F725" s="80"/>
      <c r="G725" s="79"/>
    </row>
    <row r="726" spans="5:7" x14ac:dyDescent="0.25">
      <c r="E726" s="79"/>
      <c r="F726" s="80"/>
      <c r="G726" s="79"/>
    </row>
    <row r="727" spans="5:7" x14ac:dyDescent="0.25">
      <c r="E727" s="79"/>
      <c r="F727" s="80"/>
      <c r="G727" s="79"/>
    </row>
    <row r="728" spans="5:7" x14ac:dyDescent="0.25">
      <c r="E728" s="79"/>
      <c r="F728" s="80"/>
      <c r="G728" s="79"/>
    </row>
    <row r="729" spans="5:7" x14ac:dyDescent="0.25">
      <c r="E729" s="79"/>
      <c r="F729" s="80"/>
      <c r="G729" s="79"/>
    </row>
    <row r="730" spans="5:7" x14ac:dyDescent="0.25">
      <c r="E730" s="79"/>
      <c r="F730" s="80"/>
      <c r="G730" s="79"/>
    </row>
    <row r="731" spans="5:7" x14ac:dyDescent="0.25">
      <c r="E731" s="79"/>
      <c r="F731" s="80"/>
      <c r="G731" s="79"/>
    </row>
    <row r="732" spans="5:7" x14ac:dyDescent="0.25">
      <c r="E732" s="79"/>
      <c r="F732" s="80"/>
      <c r="G732" s="79"/>
    </row>
    <row r="733" spans="5:7" x14ac:dyDescent="0.25">
      <c r="E733" s="79"/>
      <c r="F733" s="80"/>
      <c r="G733" s="79"/>
    </row>
    <row r="734" spans="5:7" x14ac:dyDescent="0.25">
      <c r="E734" s="79"/>
      <c r="F734" s="80"/>
      <c r="G734" s="79"/>
    </row>
    <row r="735" spans="5:7" x14ac:dyDescent="0.25">
      <c r="E735" s="79"/>
      <c r="F735" s="80"/>
      <c r="G735" s="79"/>
    </row>
    <row r="736" spans="5:7" x14ac:dyDescent="0.25">
      <c r="E736" s="79"/>
      <c r="F736" s="80"/>
      <c r="G736" s="79"/>
    </row>
    <row r="737" spans="5:7" x14ac:dyDescent="0.25">
      <c r="E737" s="79"/>
      <c r="F737" s="80"/>
      <c r="G737" s="79"/>
    </row>
    <row r="738" spans="5:7" x14ac:dyDescent="0.25">
      <c r="E738" s="79"/>
      <c r="F738" s="80"/>
      <c r="G738" s="79"/>
    </row>
    <row r="739" spans="5:7" x14ac:dyDescent="0.25">
      <c r="E739" s="79"/>
      <c r="F739" s="80"/>
      <c r="G739" s="79"/>
    </row>
    <row r="740" spans="5:7" x14ac:dyDescent="0.25">
      <c r="E740" s="79"/>
      <c r="F740" s="80"/>
      <c r="G740" s="79"/>
    </row>
    <row r="741" spans="5:7" x14ac:dyDescent="0.25">
      <c r="E741" s="79"/>
      <c r="F741" s="80"/>
      <c r="G741" s="79"/>
    </row>
    <row r="742" spans="5:7" x14ac:dyDescent="0.25">
      <c r="E742" s="79"/>
      <c r="F742" s="80"/>
      <c r="G742" s="79"/>
    </row>
    <row r="743" spans="5:7" x14ac:dyDescent="0.25">
      <c r="E743" s="79"/>
      <c r="F743" s="80"/>
      <c r="G743" s="79"/>
    </row>
    <row r="744" spans="5:7" x14ac:dyDescent="0.25">
      <c r="E744" s="79"/>
      <c r="F744" s="80"/>
      <c r="G744" s="79"/>
    </row>
    <row r="745" spans="5:7" x14ac:dyDescent="0.25">
      <c r="E745" s="79"/>
      <c r="F745" s="80"/>
      <c r="G745" s="79"/>
    </row>
    <row r="746" spans="5:7" x14ac:dyDescent="0.25">
      <c r="E746" s="79"/>
      <c r="F746" s="80"/>
      <c r="G746" s="79"/>
    </row>
    <row r="747" spans="5:7" x14ac:dyDescent="0.25">
      <c r="E747" s="79"/>
      <c r="F747" s="80"/>
      <c r="G747" s="79"/>
    </row>
    <row r="748" spans="5:7" x14ac:dyDescent="0.25">
      <c r="E748" s="79"/>
      <c r="F748" s="80"/>
      <c r="G748" s="79"/>
    </row>
    <row r="749" spans="5:7" x14ac:dyDescent="0.25">
      <c r="E749" s="79"/>
      <c r="F749" s="80"/>
      <c r="G749" s="79"/>
    </row>
    <row r="750" spans="5:7" x14ac:dyDescent="0.25">
      <c r="E750" s="79"/>
      <c r="F750" s="80"/>
      <c r="G750" s="79"/>
    </row>
    <row r="751" spans="5:7" x14ac:dyDescent="0.25">
      <c r="E751" s="79"/>
      <c r="F751" s="80"/>
      <c r="G751" s="79"/>
    </row>
    <row r="752" spans="5:7" x14ac:dyDescent="0.25">
      <c r="E752" s="79"/>
      <c r="F752" s="80"/>
      <c r="G752" s="79"/>
    </row>
    <row r="753" spans="5:7" x14ac:dyDescent="0.25">
      <c r="E753" s="79"/>
      <c r="F753" s="80"/>
      <c r="G753" s="79"/>
    </row>
    <row r="754" spans="5:7" x14ac:dyDescent="0.25">
      <c r="E754" s="79"/>
      <c r="F754" s="80"/>
      <c r="G754" s="79"/>
    </row>
    <row r="755" spans="5:7" x14ac:dyDescent="0.25">
      <c r="E755" s="79"/>
      <c r="F755" s="80"/>
      <c r="G755" s="79"/>
    </row>
    <row r="756" spans="5:7" x14ac:dyDescent="0.25">
      <c r="E756" s="79"/>
      <c r="F756" s="80"/>
      <c r="G756" s="79"/>
    </row>
    <row r="757" spans="5:7" x14ac:dyDescent="0.25">
      <c r="E757" s="79"/>
      <c r="F757" s="80"/>
      <c r="G757" s="79"/>
    </row>
    <row r="758" spans="5:7" x14ac:dyDescent="0.25">
      <c r="E758" s="79"/>
      <c r="F758" s="80"/>
      <c r="G758" s="79"/>
    </row>
    <row r="759" spans="5:7" x14ac:dyDescent="0.25">
      <c r="E759" s="79"/>
      <c r="F759" s="80"/>
      <c r="G759" s="79"/>
    </row>
    <row r="760" spans="5:7" x14ac:dyDescent="0.25">
      <c r="E760" s="79"/>
      <c r="F760" s="80"/>
      <c r="G760" s="79"/>
    </row>
    <row r="761" spans="5:7" x14ac:dyDescent="0.25">
      <c r="E761" s="79"/>
      <c r="F761" s="80"/>
      <c r="G761" s="79"/>
    </row>
    <row r="762" spans="5:7" x14ac:dyDescent="0.25">
      <c r="E762" s="79"/>
      <c r="F762" s="80"/>
      <c r="G762" s="79"/>
    </row>
    <row r="763" spans="5:7" x14ac:dyDescent="0.25">
      <c r="E763" s="79"/>
      <c r="F763" s="80"/>
      <c r="G763" s="79"/>
    </row>
    <row r="764" spans="5:7" x14ac:dyDescent="0.25">
      <c r="E764" s="79"/>
      <c r="F764" s="80"/>
      <c r="G764" s="79"/>
    </row>
    <row r="765" spans="5:7" x14ac:dyDescent="0.25">
      <c r="E765" s="79"/>
      <c r="F765" s="80"/>
      <c r="G765" s="79"/>
    </row>
    <row r="766" spans="5:7" x14ac:dyDescent="0.25">
      <c r="E766" s="79"/>
      <c r="F766" s="80"/>
      <c r="G766" s="79"/>
    </row>
    <row r="767" spans="5:7" x14ac:dyDescent="0.25">
      <c r="E767" s="79"/>
      <c r="F767" s="80"/>
      <c r="G767" s="79"/>
    </row>
    <row r="768" spans="5:7" x14ac:dyDescent="0.25">
      <c r="E768" s="79"/>
      <c r="F768" s="80"/>
      <c r="G768" s="79"/>
    </row>
    <row r="769" spans="5:7" x14ac:dyDescent="0.25">
      <c r="E769" s="79"/>
      <c r="F769" s="80"/>
      <c r="G769" s="79"/>
    </row>
    <row r="770" spans="5:7" x14ac:dyDescent="0.25">
      <c r="E770" s="79"/>
      <c r="F770" s="80"/>
      <c r="G770" s="79"/>
    </row>
    <row r="771" spans="5:7" x14ac:dyDescent="0.25">
      <c r="E771" s="79"/>
      <c r="F771" s="80"/>
      <c r="G771" s="79"/>
    </row>
    <row r="772" spans="5:7" x14ac:dyDescent="0.25">
      <c r="E772" s="79"/>
      <c r="F772" s="80"/>
      <c r="G772" s="79"/>
    </row>
    <row r="773" spans="5:7" x14ac:dyDescent="0.25">
      <c r="E773" s="79"/>
      <c r="F773" s="80"/>
      <c r="G773" s="79"/>
    </row>
    <row r="774" spans="5:7" x14ac:dyDescent="0.25">
      <c r="E774" s="79"/>
      <c r="F774" s="80"/>
      <c r="G774" s="79"/>
    </row>
    <row r="775" spans="5:7" x14ac:dyDescent="0.25">
      <c r="E775" s="79"/>
      <c r="F775" s="80"/>
      <c r="G775" s="79"/>
    </row>
    <row r="776" spans="5:7" x14ac:dyDescent="0.25">
      <c r="E776" s="79"/>
      <c r="F776" s="80"/>
      <c r="G776" s="79"/>
    </row>
    <row r="777" spans="5:7" x14ac:dyDescent="0.25">
      <c r="E777" s="79"/>
      <c r="F777" s="80"/>
      <c r="G777" s="79"/>
    </row>
    <row r="778" spans="5:7" x14ac:dyDescent="0.25">
      <c r="E778" s="79"/>
      <c r="F778" s="80"/>
      <c r="G778" s="79"/>
    </row>
    <row r="779" spans="5:7" x14ac:dyDescent="0.25">
      <c r="E779" s="79"/>
      <c r="F779" s="80"/>
      <c r="G779" s="79"/>
    </row>
    <row r="780" spans="5:7" x14ac:dyDescent="0.25">
      <c r="E780" s="79"/>
      <c r="F780" s="80"/>
      <c r="G780" s="79"/>
    </row>
    <row r="781" spans="5:7" x14ac:dyDescent="0.25">
      <c r="E781" s="79"/>
      <c r="F781" s="80"/>
      <c r="G781" s="79"/>
    </row>
    <row r="782" spans="5:7" x14ac:dyDescent="0.25">
      <c r="E782" s="79"/>
      <c r="F782" s="80"/>
      <c r="G782" s="79"/>
    </row>
    <row r="783" spans="5:7" x14ac:dyDescent="0.25">
      <c r="E783" s="79"/>
      <c r="F783" s="80"/>
      <c r="G783" s="79"/>
    </row>
    <row r="784" spans="5:7" x14ac:dyDescent="0.25">
      <c r="E784" s="79"/>
      <c r="F784" s="80"/>
      <c r="G784" s="79"/>
    </row>
    <row r="785" spans="5:7" x14ac:dyDescent="0.25">
      <c r="E785" s="79"/>
      <c r="F785" s="80"/>
      <c r="G785" s="79"/>
    </row>
    <row r="786" spans="5:7" x14ac:dyDescent="0.25">
      <c r="E786" s="79"/>
      <c r="F786" s="80"/>
      <c r="G786" s="79"/>
    </row>
    <row r="787" spans="5:7" x14ac:dyDescent="0.25">
      <c r="E787" s="79"/>
      <c r="F787" s="80"/>
      <c r="G787" s="79"/>
    </row>
    <row r="788" spans="5:7" x14ac:dyDescent="0.25">
      <c r="E788" s="79"/>
      <c r="F788" s="80"/>
      <c r="G788" s="79"/>
    </row>
    <row r="789" spans="5:7" x14ac:dyDescent="0.25">
      <c r="E789" s="79"/>
      <c r="F789" s="80"/>
      <c r="G789" s="79"/>
    </row>
    <row r="790" spans="5:7" x14ac:dyDescent="0.25">
      <c r="E790" s="79"/>
      <c r="F790" s="80"/>
      <c r="G790" s="79"/>
    </row>
    <row r="791" spans="5:7" x14ac:dyDescent="0.25">
      <c r="E791" s="79"/>
      <c r="F791" s="80"/>
      <c r="G791" s="79"/>
    </row>
    <row r="792" spans="5:7" x14ac:dyDescent="0.25">
      <c r="E792" s="79"/>
      <c r="F792" s="80"/>
      <c r="G792" s="79"/>
    </row>
    <row r="793" spans="5:7" x14ac:dyDescent="0.25">
      <c r="E793" s="79"/>
      <c r="F793" s="80"/>
      <c r="G793" s="79"/>
    </row>
    <row r="794" spans="5:7" x14ac:dyDescent="0.25">
      <c r="E794" s="79"/>
      <c r="F794" s="80"/>
      <c r="G794" s="79"/>
    </row>
    <row r="795" spans="5:7" x14ac:dyDescent="0.25">
      <c r="E795" s="79"/>
      <c r="F795" s="80"/>
      <c r="G795" s="79"/>
    </row>
    <row r="796" spans="5:7" x14ac:dyDescent="0.25">
      <c r="E796" s="79"/>
      <c r="F796" s="80"/>
      <c r="G796" s="79"/>
    </row>
    <row r="797" spans="5:7" x14ac:dyDescent="0.25">
      <c r="E797" s="79"/>
      <c r="F797" s="80"/>
      <c r="G797" s="79"/>
    </row>
    <row r="798" spans="5:7" x14ac:dyDescent="0.25">
      <c r="E798" s="79"/>
      <c r="F798" s="80"/>
      <c r="G798" s="79"/>
    </row>
    <row r="799" spans="5:7" x14ac:dyDescent="0.25">
      <c r="E799" s="79"/>
      <c r="F799" s="80"/>
      <c r="G799" s="79"/>
    </row>
    <row r="800" spans="5:7" x14ac:dyDescent="0.25">
      <c r="E800" s="79"/>
      <c r="F800" s="80"/>
      <c r="G800" s="79"/>
    </row>
    <row r="801" spans="5:7" x14ac:dyDescent="0.25">
      <c r="E801" s="79"/>
      <c r="F801" s="80"/>
      <c r="G801" s="79"/>
    </row>
    <row r="802" spans="5:7" x14ac:dyDescent="0.25">
      <c r="E802" s="79"/>
      <c r="F802" s="80"/>
      <c r="G802" s="79"/>
    </row>
    <row r="803" spans="5:7" x14ac:dyDescent="0.25">
      <c r="E803" s="79"/>
      <c r="F803" s="80"/>
      <c r="G803" s="79"/>
    </row>
    <row r="804" spans="5:7" x14ac:dyDescent="0.25">
      <c r="E804" s="79"/>
      <c r="F804" s="80"/>
      <c r="G804" s="79"/>
    </row>
    <row r="805" spans="5:7" x14ac:dyDescent="0.25">
      <c r="E805" s="79"/>
      <c r="F805" s="80"/>
      <c r="G805" s="79"/>
    </row>
    <row r="806" spans="5:7" x14ac:dyDescent="0.25">
      <c r="E806" s="79"/>
      <c r="F806" s="80"/>
      <c r="G806" s="79"/>
    </row>
    <row r="807" spans="5:7" x14ac:dyDescent="0.25">
      <c r="E807" s="79"/>
      <c r="F807" s="80"/>
      <c r="G807" s="79"/>
    </row>
    <row r="808" spans="5:7" x14ac:dyDescent="0.25">
      <c r="E808" s="79"/>
      <c r="F808" s="80"/>
      <c r="G808" s="79"/>
    </row>
    <row r="809" spans="5:7" x14ac:dyDescent="0.25">
      <c r="E809" s="79"/>
      <c r="F809" s="80"/>
      <c r="G809" s="79"/>
    </row>
    <row r="810" spans="5:7" x14ac:dyDescent="0.25">
      <c r="E810" s="79"/>
      <c r="F810" s="80"/>
      <c r="G810" s="79"/>
    </row>
    <row r="811" spans="5:7" x14ac:dyDescent="0.25">
      <c r="E811" s="79"/>
      <c r="F811" s="80"/>
      <c r="G811" s="79"/>
    </row>
    <row r="812" spans="5:7" x14ac:dyDescent="0.25">
      <c r="E812" s="79"/>
      <c r="F812" s="80"/>
      <c r="G812" s="79"/>
    </row>
    <row r="813" spans="5:7" x14ac:dyDescent="0.25">
      <c r="E813" s="79"/>
      <c r="F813" s="80"/>
      <c r="G813" s="79"/>
    </row>
    <row r="814" spans="5:7" x14ac:dyDescent="0.25">
      <c r="E814" s="79"/>
      <c r="F814" s="80"/>
      <c r="G814" s="79"/>
    </row>
    <row r="815" spans="5:7" x14ac:dyDescent="0.25">
      <c r="E815" s="79"/>
      <c r="F815" s="80"/>
      <c r="G815" s="79"/>
    </row>
    <row r="816" spans="5:7" x14ac:dyDescent="0.25">
      <c r="E816" s="79"/>
      <c r="F816" s="80"/>
      <c r="G816" s="79"/>
    </row>
    <row r="817" spans="5:7" x14ac:dyDescent="0.25">
      <c r="E817" s="79"/>
      <c r="F817" s="80"/>
      <c r="G817" s="79"/>
    </row>
    <row r="818" spans="5:7" x14ac:dyDescent="0.25">
      <c r="E818" s="79"/>
      <c r="F818" s="80"/>
      <c r="G818" s="79"/>
    </row>
    <row r="819" spans="5:7" x14ac:dyDescent="0.25">
      <c r="E819" s="79"/>
      <c r="F819" s="80"/>
      <c r="G819" s="79"/>
    </row>
    <row r="820" spans="5:7" x14ac:dyDescent="0.25">
      <c r="E820" s="79"/>
      <c r="F820" s="80"/>
      <c r="G820" s="79"/>
    </row>
    <row r="821" spans="5:7" x14ac:dyDescent="0.25">
      <c r="E821" s="79"/>
      <c r="F821" s="80"/>
      <c r="G821" s="79"/>
    </row>
    <row r="822" spans="5:7" x14ac:dyDescent="0.25">
      <c r="E822" s="79"/>
      <c r="F822" s="80"/>
      <c r="G822" s="79"/>
    </row>
    <row r="823" spans="5:7" x14ac:dyDescent="0.25">
      <c r="E823" s="79"/>
      <c r="F823" s="80"/>
      <c r="G823" s="79"/>
    </row>
    <row r="824" spans="5:7" x14ac:dyDescent="0.25">
      <c r="E824" s="79"/>
      <c r="F824" s="80"/>
      <c r="G824" s="79"/>
    </row>
    <row r="825" spans="5:7" x14ac:dyDescent="0.25">
      <c r="E825" s="79"/>
      <c r="F825" s="80"/>
      <c r="G825" s="79"/>
    </row>
    <row r="826" spans="5:7" x14ac:dyDescent="0.25">
      <c r="E826" s="79"/>
      <c r="F826" s="80"/>
      <c r="G826" s="79"/>
    </row>
    <row r="827" spans="5:7" x14ac:dyDescent="0.25">
      <c r="E827" s="79"/>
      <c r="F827" s="80"/>
      <c r="G827" s="79"/>
    </row>
    <row r="828" spans="5:7" x14ac:dyDescent="0.25">
      <c r="E828" s="79"/>
      <c r="F828" s="80"/>
      <c r="G828" s="79"/>
    </row>
    <row r="829" spans="5:7" x14ac:dyDescent="0.25">
      <c r="E829" s="79"/>
      <c r="F829" s="80"/>
      <c r="G829" s="79"/>
    </row>
    <row r="830" spans="5:7" x14ac:dyDescent="0.25">
      <c r="E830" s="79"/>
      <c r="F830" s="80"/>
      <c r="G830" s="79"/>
    </row>
    <row r="831" spans="5:7" x14ac:dyDescent="0.25">
      <c r="E831" s="79"/>
      <c r="F831" s="80"/>
      <c r="G831" s="79"/>
    </row>
    <row r="832" spans="5:7" x14ac:dyDescent="0.25">
      <c r="E832" s="79"/>
      <c r="F832" s="80"/>
      <c r="G832" s="79"/>
    </row>
    <row r="833" spans="5:7" x14ac:dyDescent="0.25">
      <c r="E833" s="79"/>
      <c r="F833" s="80"/>
      <c r="G833" s="79"/>
    </row>
    <row r="834" spans="5:7" x14ac:dyDescent="0.25">
      <c r="E834" s="79"/>
      <c r="F834" s="80"/>
      <c r="G834" s="79"/>
    </row>
    <row r="835" spans="5:7" x14ac:dyDescent="0.25">
      <c r="E835" s="79"/>
      <c r="F835" s="80"/>
      <c r="G835" s="79"/>
    </row>
    <row r="836" spans="5:7" x14ac:dyDescent="0.25">
      <c r="E836" s="79"/>
      <c r="F836" s="80"/>
      <c r="G836" s="79"/>
    </row>
    <row r="837" spans="5:7" x14ac:dyDescent="0.25">
      <c r="E837" s="79"/>
      <c r="F837" s="80"/>
      <c r="G837" s="79"/>
    </row>
    <row r="838" spans="5:7" x14ac:dyDescent="0.25">
      <c r="E838" s="79"/>
      <c r="F838" s="80"/>
      <c r="G838" s="79"/>
    </row>
    <row r="839" spans="5:7" x14ac:dyDescent="0.25">
      <c r="E839" s="79"/>
      <c r="F839" s="80"/>
      <c r="G839" s="79"/>
    </row>
    <row r="840" spans="5:7" x14ac:dyDescent="0.25">
      <c r="E840" s="79"/>
      <c r="F840" s="80"/>
      <c r="G840" s="79"/>
    </row>
    <row r="841" spans="5:7" x14ac:dyDescent="0.25">
      <c r="E841" s="79"/>
      <c r="F841" s="80"/>
      <c r="G841" s="79"/>
    </row>
    <row r="842" spans="5:7" x14ac:dyDescent="0.25">
      <c r="E842" s="79"/>
      <c r="F842" s="80"/>
      <c r="G842" s="79"/>
    </row>
    <row r="843" spans="5:7" x14ac:dyDescent="0.25">
      <c r="E843" s="79"/>
      <c r="F843" s="80"/>
      <c r="G843" s="79"/>
    </row>
    <row r="844" spans="5:7" x14ac:dyDescent="0.25">
      <c r="E844" s="79"/>
      <c r="F844" s="80"/>
      <c r="G844" s="79"/>
    </row>
    <row r="845" spans="5:7" x14ac:dyDescent="0.25">
      <c r="E845" s="79"/>
      <c r="F845" s="80"/>
      <c r="G845" s="79"/>
    </row>
    <row r="846" spans="5:7" x14ac:dyDescent="0.25">
      <c r="E846" s="79"/>
      <c r="F846" s="80"/>
      <c r="G846" s="79"/>
    </row>
    <row r="847" spans="5:7" x14ac:dyDescent="0.25">
      <c r="E847" s="79"/>
      <c r="F847" s="80"/>
      <c r="G847" s="79"/>
    </row>
    <row r="848" spans="5:7" x14ac:dyDescent="0.25">
      <c r="E848" s="79"/>
      <c r="F848" s="80"/>
      <c r="G848" s="79"/>
    </row>
    <row r="849" spans="5:7" x14ac:dyDescent="0.25">
      <c r="E849" s="79"/>
      <c r="F849" s="80"/>
      <c r="G849" s="79"/>
    </row>
    <row r="850" spans="5:7" x14ac:dyDescent="0.25">
      <c r="E850" s="79"/>
      <c r="F850" s="80"/>
      <c r="G850" s="79"/>
    </row>
    <row r="851" spans="5:7" x14ac:dyDescent="0.25">
      <c r="E851" s="79"/>
      <c r="F851" s="80"/>
      <c r="G851" s="79"/>
    </row>
    <row r="852" spans="5:7" x14ac:dyDescent="0.25">
      <c r="E852" s="79"/>
      <c r="F852" s="80"/>
      <c r="G852" s="79"/>
    </row>
    <row r="853" spans="5:7" x14ac:dyDescent="0.25">
      <c r="E853" s="79"/>
      <c r="F853" s="80"/>
      <c r="G853" s="79"/>
    </row>
    <row r="854" spans="5:7" x14ac:dyDescent="0.25">
      <c r="E854" s="79"/>
      <c r="F854" s="80"/>
      <c r="G854" s="79"/>
    </row>
    <row r="855" spans="5:7" x14ac:dyDescent="0.25">
      <c r="E855" s="79"/>
      <c r="F855" s="80"/>
      <c r="G855" s="79"/>
    </row>
    <row r="856" spans="5:7" x14ac:dyDescent="0.25">
      <c r="E856" s="79"/>
      <c r="F856" s="80"/>
      <c r="G856" s="79"/>
    </row>
    <row r="857" spans="5:7" x14ac:dyDescent="0.25">
      <c r="E857" s="79"/>
      <c r="F857" s="80"/>
      <c r="G857" s="79"/>
    </row>
    <row r="858" spans="5:7" x14ac:dyDescent="0.25">
      <c r="E858" s="79"/>
      <c r="F858" s="80"/>
      <c r="G858" s="79"/>
    </row>
    <row r="859" spans="5:7" x14ac:dyDescent="0.25">
      <c r="E859" s="79"/>
      <c r="F859" s="80"/>
      <c r="G859" s="79"/>
    </row>
    <row r="860" spans="5:7" x14ac:dyDescent="0.25">
      <c r="E860" s="79"/>
      <c r="F860" s="80"/>
      <c r="G860" s="79"/>
    </row>
    <row r="861" spans="5:7" x14ac:dyDescent="0.25">
      <c r="E861" s="79"/>
      <c r="F861" s="80"/>
      <c r="G861" s="79"/>
    </row>
    <row r="862" spans="5:7" x14ac:dyDescent="0.25">
      <c r="E862" s="79"/>
      <c r="F862" s="80"/>
      <c r="G862" s="79"/>
    </row>
    <row r="863" spans="5:7" x14ac:dyDescent="0.25">
      <c r="E863" s="79"/>
      <c r="F863" s="80"/>
      <c r="G863" s="79"/>
    </row>
    <row r="864" spans="5:7" x14ac:dyDescent="0.25">
      <c r="E864" s="79"/>
      <c r="F864" s="80"/>
      <c r="G864" s="79"/>
    </row>
    <row r="865" spans="5:7" x14ac:dyDescent="0.25">
      <c r="E865" s="79"/>
      <c r="F865" s="80"/>
      <c r="G865" s="79"/>
    </row>
    <row r="866" spans="5:7" x14ac:dyDescent="0.25">
      <c r="E866" s="79"/>
      <c r="F866" s="80"/>
      <c r="G866" s="79"/>
    </row>
    <row r="867" spans="5:7" x14ac:dyDescent="0.25">
      <c r="E867" s="79"/>
      <c r="F867" s="80"/>
      <c r="G867" s="79"/>
    </row>
    <row r="868" spans="5:7" x14ac:dyDescent="0.25">
      <c r="E868" s="79"/>
      <c r="F868" s="80"/>
      <c r="G868" s="79"/>
    </row>
    <row r="869" spans="5:7" x14ac:dyDescent="0.25">
      <c r="E869" s="79"/>
      <c r="F869" s="80"/>
      <c r="G869" s="79"/>
    </row>
    <row r="870" spans="5:7" x14ac:dyDescent="0.25">
      <c r="E870" s="79"/>
      <c r="F870" s="80"/>
      <c r="G870" s="79"/>
    </row>
    <row r="871" spans="5:7" x14ac:dyDescent="0.25">
      <c r="E871" s="79"/>
      <c r="F871" s="80"/>
      <c r="G871" s="79"/>
    </row>
    <row r="872" spans="5:7" x14ac:dyDescent="0.25">
      <c r="E872" s="79"/>
      <c r="F872" s="80"/>
      <c r="G872" s="79"/>
    </row>
    <row r="873" spans="5:7" x14ac:dyDescent="0.25">
      <c r="E873" s="79"/>
      <c r="F873" s="80"/>
      <c r="G873" s="79"/>
    </row>
    <row r="874" spans="5:7" x14ac:dyDescent="0.25">
      <c r="E874" s="79"/>
      <c r="F874" s="80"/>
      <c r="G874" s="79"/>
    </row>
    <row r="875" spans="5:7" x14ac:dyDescent="0.25">
      <c r="E875" s="79"/>
      <c r="F875" s="80"/>
      <c r="G875" s="79"/>
    </row>
    <row r="876" spans="5:7" x14ac:dyDescent="0.25">
      <c r="E876" s="79"/>
      <c r="F876" s="80"/>
      <c r="G876" s="79"/>
    </row>
    <row r="877" spans="5:7" x14ac:dyDescent="0.25">
      <c r="E877" s="79"/>
      <c r="F877" s="80"/>
      <c r="G877" s="79"/>
    </row>
    <row r="878" spans="5:7" x14ac:dyDescent="0.25">
      <c r="E878" s="79"/>
      <c r="F878" s="80"/>
      <c r="G878" s="79"/>
    </row>
    <row r="879" spans="5:7" x14ac:dyDescent="0.25">
      <c r="E879" s="79"/>
      <c r="F879" s="80"/>
      <c r="G879" s="79"/>
    </row>
    <row r="880" spans="5:7" x14ac:dyDescent="0.25">
      <c r="E880" s="79"/>
      <c r="F880" s="80"/>
      <c r="G880" s="79"/>
    </row>
    <row r="881" spans="5:7" x14ac:dyDescent="0.25">
      <c r="E881" s="79"/>
      <c r="F881" s="80"/>
      <c r="G881" s="79"/>
    </row>
    <row r="882" spans="5:7" x14ac:dyDescent="0.25">
      <c r="E882" s="79"/>
      <c r="F882" s="80"/>
      <c r="G882" s="79"/>
    </row>
    <row r="883" spans="5:7" x14ac:dyDescent="0.25">
      <c r="E883" s="79"/>
      <c r="F883" s="80"/>
      <c r="G883" s="79"/>
    </row>
    <row r="884" spans="5:7" x14ac:dyDescent="0.25">
      <c r="E884" s="79"/>
      <c r="F884" s="80"/>
      <c r="G884" s="79"/>
    </row>
    <row r="885" spans="5:7" x14ac:dyDescent="0.25">
      <c r="E885" s="79"/>
      <c r="F885" s="80"/>
      <c r="G885" s="79"/>
    </row>
    <row r="886" spans="5:7" x14ac:dyDescent="0.25">
      <c r="E886" s="79"/>
      <c r="F886" s="80"/>
      <c r="G886" s="79"/>
    </row>
    <row r="887" spans="5:7" x14ac:dyDescent="0.25">
      <c r="E887" s="79"/>
      <c r="F887" s="80"/>
      <c r="G887" s="79"/>
    </row>
    <row r="888" spans="5:7" x14ac:dyDescent="0.25">
      <c r="E888" s="79"/>
      <c r="F888" s="80"/>
      <c r="G888" s="79"/>
    </row>
    <row r="889" spans="5:7" x14ac:dyDescent="0.25">
      <c r="E889" s="79"/>
      <c r="F889" s="80"/>
      <c r="G889" s="79"/>
    </row>
    <row r="890" spans="5:7" x14ac:dyDescent="0.25">
      <c r="E890" s="79"/>
      <c r="F890" s="80"/>
      <c r="G890" s="79"/>
    </row>
    <row r="891" spans="5:7" x14ac:dyDescent="0.25">
      <c r="E891" s="79"/>
      <c r="F891" s="80"/>
      <c r="G891" s="79"/>
    </row>
    <row r="892" spans="5:7" x14ac:dyDescent="0.25">
      <c r="E892" s="79"/>
      <c r="F892" s="80"/>
      <c r="G892" s="79"/>
    </row>
    <row r="893" spans="5:7" x14ac:dyDescent="0.25">
      <c r="E893" s="79"/>
      <c r="F893" s="80"/>
      <c r="G893" s="79"/>
    </row>
    <row r="894" spans="5:7" x14ac:dyDescent="0.25">
      <c r="E894" s="79"/>
      <c r="F894" s="80"/>
      <c r="G894" s="79"/>
    </row>
    <row r="895" spans="5:7" x14ac:dyDescent="0.25">
      <c r="E895" s="79"/>
      <c r="F895" s="80"/>
      <c r="G895" s="79"/>
    </row>
    <row r="896" spans="5:7" x14ac:dyDescent="0.25">
      <c r="E896" s="79"/>
      <c r="F896" s="80"/>
      <c r="G896" s="79"/>
    </row>
    <row r="897" spans="5:7" x14ac:dyDescent="0.25">
      <c r="E897" s="79"/>
      <c r="F897" s="80"/>
      <c r="G897" s="79"/>
    </row>
    <row r="898" spans="5:7" x14ac:dyDescent="0.25">
      <c r="E898" s="79"/>
      <c r="F898" s="80"/>
      <c r="G898" s="79"/>
    </row>
    <row r="899" spans="5:7" x14ac:dyDescent="0.25">
      <c r="E899" s="79"/>
      <c r="F899" s="80"/>
      <c r="G899" s="79"/>
    </row>
    <row r="900" spans="5:7" x14ac:dyDescent="0.25">
      <c r="E900" s="79"/>
      <c r="F900" s="80"/>
      <c r="G900" s="79"/>
    </row>
    <row r="901" spans="5:7" x14ac:dyDescent="0.25">
      <c r="E901" s="79"/>
      <c r="F901" s="80"/>
      <c r="G901" s="79"/>
    </row>
    <row r="902" spans="5:7" x14ac:dyDescent="0.25">
      <c r="E902" s="79"/>
      <c r="F902" s="80"/>
      <c r="G902" s="79"/>
    </row>
    <row r="903" spans="5:7" x14ac:dyDescent="0.25">
      <c r="E903" s="79"/>
      <c r="F903" s="80"/>
      <c r="G903" s="79"/>
    </row>
    <row r="904" spans="5:7" x14ac:dyDescent="0.25">
      <c r="E904" s="79"/>
      <c r="F904" s="80"/>
      <c r="G904" s="79"/>
    </row>
    <row r="905" spans="5:7" x14ac:dyDescent="0.25">
      <c r="E905" s="79"/>
      <c r="F905" s="80"/>
      <c r="G905" s="79"/>
    </row>
    <row r="906" spans="5:7" x14ac:dyDescent="0.25">
      <c r="E906" s="79"/>
      <c r="F906" s="80"/>
      <c r="G906" s="79"/>
    </row>
    <row r="907" spans="5:7" x14ac:dyDescent="0.25">
      <c r="E907" s="79"/>
      <c r="F907" s="80"/>
      <c r="G907" s="79"/>
    </row>
    <row r="908" spans="5:7" x14ac:dyDescent="0.25">
      <c r="E908" s="79"/>
      <c r="F908" s="80"/>
      <c r="G908" s="79"/>
    </row>
    <row r="909" spans="5:7" x14ac:dyDescent="0.25">
      <c r="E909" s="79"/>
      <c r="F909" s="80"/>
      <c r="G909" s="79"/>
    </row>
    <row r="910" spans="5:7" x14ac:dyDescent="0.25">
      <c r="E910" s="79"/>
      <c r="F910" s="80"/>
      <c r="G910" s="79"/>
    </row>
    <row r="911" spans="5:7" x14ac:dyDescent="0.25">
      <c r="E911" s="79"/>
      <c r="F911" s="80"/>
      <c r="G911" s="79"/>
    </row>
    <row r="912" spans="5:7" x14ac:dyDescent="0.25">
      <c r="E912" s="79"/>
      <c r="F912" s="80"/>
      <c r="G912" s="79"/>
    </row>
    <row r="913" spans="5:7" x14ac:dyDescent="0.25">
      <c r="E913" s="79"/>
      <c r="F913" s="80"/>
      <c r="G913" s="79"/>
    </row>
    <row r="914" spans="5:7" x14ac:dyDescent="0.25">
      <c r="E914" s="79"/>
      <c r="F914" s="80"/>
      <c r="G914" s="79"/>
    </row>
    <row r="915" spans="5:7" x14ac:dyDescent="0.25">
      <c r="E915" s="79"/>
      <c r="F915" s="80"/>
      <c r="G915" s="79"/>
    </row>
    <row r="916" spans="5:7" x14ac:dyDescent="0.25">
      <c r="E916" s="79"/>
      <c r="F916" s="80"/>
      <c r="G916" s="79"/>
    </row>
    <row r="917" spans="5:7" x14ac:dyDescent="0.25">
      <c r="E917" s="79"/>
      <c r="F917" s="80"/>
      <c r="G917" s="79"/>
    </row>
    <row r="918" spans="5:7" x14ac:dyDescent="0.25">
      <c r="E918" s="79"/>
      <c r="F918" s="80"/>
      <c r="G918" s="79"/>
    </row>
    <row r="919" spans="5:7" x14ac:dyDescent="0.25">
      <c r="E919" s="79"/>
      <c r="F919" s="80"/>
      <c r="G919" s="79"/>
    </row>
    <row r="920" spans="5:7" x14ac:dyDescent="0.25">
      <c r="E920" s="79"/>
      <c r="F920" s="80"/>
      <c r="G920" s="79"/>
    </row>
    <row r="921" spans="5:7" x14ac:dyDescent="0.25">
      <c r="E921" s="79"/>
      <c r="F921" s="80"/>
      <c r="G921" s="79"/>
    </row>
    <row r="922" spans="5:7" x14ac:dyDescent="0.25">
      <c r="E922" s="79"/>
      <c r="F922" s="80"/>
      <c r="G922" s="79"/>
    </row>
    <row r="923" spans="5:7" x14ac:dyDescent="0.25">
      <c r="E923" s="79"/>
      <c r="F923" s="80"/>
      <c r="G923" s="79"/>
    </row>
    <row r="924" spans="5:7" x14ac:dyDescent="0.25">
      <c r="E924" s="79"/>
      <c r="F924" s="80"/>
      <c r="G924" s="79"/>
    </row>
    <row r="925" spans="5:7" x14ac:dyDescent="0.25">
      <c r="E925" s="79"/>
      <c r="F925" s="80"/>
      <c r="G925" s="79"/>
    </row>
    <row r="926" spans="5:7" x14ac:dyDescent="0.25">
      <c r="E926" s="79"/>
      <c r="F926" s="80"/>
      <c r="G926" s="79"/>
    </row>
    <row r="927" spans="5:7" x14ac:dyDescent="0.25">
      <c r="E927" s="79"/>
      <c r="F927" s="80"/>
      <c r="G927" s="79"/>
    </row>
    <row r="928" spans="5:7" x14ac:dyDescent="0.25">
      <c r="E928" s="79"/>
      <c r="F928" s="80"/>
      <c r="G928" s="79"/>
    </row>
    <row r="929" spans="5:7" x14ac:dyDescent="0.25">
      <c r="E929" s="79"/>
      <c r="F929" s="80"/>
      <c r="G929" s="79"/>
    </row>
    <row r="930" spans="5:7" x14ac:dyDescent="0.25">
      <c r="E930" s="79"/>
      <c r="F930" s="80"/>
      <c r="G930" s="79"/>
    </row>
    <row r="931" spans="5:7" x14ac:dyDescent="0.25">
      <c r="E931" s="79"/>
      <c r="F931" s="80"/>
      <c r="G931" s="79"/>
    </row>
    <row r="932" spans="5:7" x14ac:dyDescent="0.25">
      <c r="E932" s="79"/>
      <c r="F932" s="80"/>
      <c r="G932" s="79"/>
    </row>
    <row r="933" spans="5:7" x14ac:dyDescent="0.25">
      <c r="E933" s="79"/>
      <c r="F933" s="80"/>
      <c r="G933" s="79"/>
    </row>
    <row r="934" spans="5:7" x14ac:dyDescent="0.25">
      <c r="E934" s="79"/>
      <c r="F934" s="80"/>
      <c r="G934" s="79"/>
    </row>
    <row r="935" spans="5:7" x14ac:dyDescent="0.25">
      <c r="E935" s="79"/>
      <c r="F935" s="80"/>
      <c r="G935" s="79"/>
    </row>
    <row r="936" spans="5:7" x14ac:dyDescent="0.25">
      <c r="E936" s="79"/>
      <c r="F936" s="80"/>
      <c r="G936" s="79"/>
    </row>
    <row r="937" spans="5:7" x14ac:dyDescent="0.25">
      <c r="E937" s="79"/>
      <c r="F937" s="80"/>
      <c r="G937" s="79"/>
    </row>
    <row r="938" spans="5:7" x14ac:dyDescent="0.25">
      <c r="E938" s="79"/>
      <c r="F938" s="80"/>
      <c r="G938" s="79"/>
    </row>
    <row r="939" spans="5:7" x14ac:dyDescent="0.25">
      <c r="E939" s="79"/>
      <c r="F939" s="80"/>
      <c r="G939" s="79"/>
    </row>
    <row r="940" spans="5:7" x14ac:dyDescent="0.25">
      <c r="E940" s="79"/>
      <c r="F940" s="80"/>
      <c r="G940" s="79"/>
    </row>
    <row r="941" spans="5:7" x14ac:dyDescent="0.25">
      <c r="E941" s="79"/>
      <c r="F941" s="80"/>
      <c r="G941" s="79"/>
    </row>
    <row r="942" spans="5:7" x14ac:dyDescent="0.25">
      <c r="E942" s="79"/>
      <c r="F942" s="80"/>
      <c r="G942" s="79"/>
    </row>
    <row r="943" spans="5:7" x14ac:dyDescent="0.25">
      <c r="E943" s="79"/>
      <c r="F943" s="80"/>
      <c r="G943" s="79"/>
    </row>
    <row r="944" spans="5:7" x14ac:dyDescent="0.25">
      <c r="E944" s="79"/>
      <c r="F944" s="80"/>
      <c r="G944" s="79"/>
    </row>
    <row r="945" spans="5:7" x14ac:dyDescent="0.25">
      <c r="E945" s="79"/>
      <c r="F945" s="80"/>
      <c r="G945" s="79"/>
    </row>
    <row r="946" spans="5:7" x14ac:dyDescent="0.25">
      <c r="E946" s="79"/>
      <c r="F946" s="80"/>
      <c r="G946" s="79"/>
    </row>
    <row r="947" spans="5:7" x14ac:dyDescent="0.25">
      <c r="E947" s="79"/>
      <c r="F947" s="80"/>
      <c r="G947" s="79"/>
    </row>
    <row r="948" spans="5:7" x14ac:dyDescent="0.25">
      <c r="E948" s="79"/>
      <c r="F948" s="80"/>
      <c r="G948" s="79"/>
    </row>
    <row r="949" spans="5:7" x14ac:dyDescent="0.25">
      <c r="E949" s="79"/>
      <c r="F949" s="80"/>
      <c r="G949" s="79"/>
    </row>
    <row r="950" spans="5:7" x14ac:dyDescent="0.25">
      <c r="E950" s="79"/>
      <c r="F950" s="80"/>
      <c r="G950" s="79"/>
    </row>
    <row r="951" spans="5:7" x14ac:dyDescent="0.25">
      <c r="E951" s="79"/>
      <c r="F951" s="80"/>
      <c r="G951" s="79"/>
    </row>
    <row r="952" spans="5:7" x14ac:dyDescent="0.25">
      <c r="E952" s="79"/>
      <c r="F952" s="80"/>
      <c r="G952" s="79"/>
    </row>
    <row r="953" spans="5:7" x14ac:dyDescent="0.25">
      <c r="E953" s="79"/>
      <c r="F953" s="80"/>
      <c r="G953" s="79"/>
    </row>
    <row r="954" spans="5:7" x14ac:dyDescent="0.25">
      <c r="E954" s="79"/>
      <c r="F954" s="80"/>
      <c r="G954" s="79"/>
    </row>
    <row r="955" spans="5:7" x14ac:dyDescent="0.25">
      <c r="E955" s="79"/>
      <c r="F955" s="80"/>
      <c r="G955" s="79"/>
    </row>
    <row r="956" spans="5:7" x14ac:dyDescent="0.25">
      <c r="E956" s="79"/>
      <c r="F956" s="80"/>
      <c r="G956" s="79"/>
    </row>
    <row r="957" spans="5:7" x14ac:dyDescent="0.25">
      <c r="E957" s="79"/>
      <c r="F957" s="80"/>
      <c r="G957" s="79"/>
    </row>
    <row r="958" spans="5:7" x14ac:dyDescent="0.25">
      <c r="E958" s="79"/>
      <c r="F958" s="80"/>
      <c r="G958" s="79"/>
    </row>
    <row r="959" spans="5:7" x14ac:dyDescent="0.25">
      <c r="E959" s="79"/>
      <c r="F959" s="80"/>
      <c r="G959" s="79"/>
    </row>
    <row r="960" spans="5:7" x14ac:dyDescent="0.25">
      <c r="E960" s="79"/>
      <c r="F960" s="80"/>
      <c r="G960" s="79"/>
    </row>
    <row r="961" spans="5:7" x14ac:dyDescent="0.25">
      <c r="E961" s="79"/>
      <c r="F961" s="80"/>
      <c r="G961" s="79"/>
    </row>
    <row r="962" spans="5:7" x14ac:dyDescent="0.25">
      <c r="E962" s="79"/>
      <c r="F962" s="80"/>
      <c r="G962" s="79"/>
    </row>
    <row r="963" spans="5:7" x14ac:dyDescent="0.25">
      <c r="E963" s="79"/>
      <c r="F963" s="80"/>
      <c r="G963" s="79"/>
    </row>
    <row r="964" spans="5:7" x14ac:dyDescent="0.25">
      <c r="E964" s="79"/>
      <c r="F964" s="80"/>
      <c r="G964" s="79"/>
    </row>
    <row r="965" spans="5:7" x14ac:dyDescent="0.25">
      <c r="E965" s="79"/>
      <c r="F965" s="80"/>
      <c r="G965" s="79"/>
    </row>
    <row r="966" spans="5:7" x14ac:dyDescent="0.25">
      <c r="E966" s="79"/>
      <c r="F966" s="80"/>
      <c r="G966" s="79"/>
    </row>
    <row r="967" spans="5:7" x14ac:dyDescent="0.25">
      <c r="E967" s="79"/>
      <c r="F967" s="80"/>
      <c r="G967" s="79"/>
    </row>
    <row r="968" spans="5:7" x14ac:dyDescent="0.25">
      <c r="E968" s="79"/>
      <c r="F968" s="80"/>
      <c r="G968" s="79"/>
    </row>
    <row r="969" spans="5:7" x14ac:dyDescent="0.25">
      <c r="E969" s="79"/>
      <c r="F969" s="80"/>
      <c r="G969" s="79"/>
    </row>
    <row r="970" spans="5:7" x14ac:dyDescent="0.25">
      <c r="E970" s="79"/>
      <c r="F970" s="80"/>
      <c r="G970" s="79"/>
    </row>
    <row r="971" spans="5:7" x14ac:dyDescent="0.25">
      <c r="E971" s="79"/>
      <c r="F971" s="80"/>
      <c r="G971" s="79"/>
    </row>
    <row r="972" spans="5:7" x14ac:dyDescent="0.25">
      <c r="E972" s="79"/>
      <c r="F972" s="80"/>
      <c r="G972" s="79"/>
    </row>
    <row r="973" spans="5:7" x14ac:dyDescent="0.25">
      <c r="E973" s="79"/>
      <c r="F973" s="80"/>
      <c r="G973" s="79"/>
    </row>
    <row r="974" spans="5:7" x14ac:dyDescent="0.25">
      <c r="E974" s="79"/>
      <c r="F974" s="80"/>
      <c r="G974" s="79"/>
    </row>
    <row r="975" spans="5:7" x14ac:dyDescent="0.25">
      <c r="E975" s="79"/>
      <c r="F975" s="80"/>
      <c r="G975" s="79"/>
    </row>
    <row r="976" spans="5:7" x14ac:dyDescent="0.25">
      <c r="E976" s="79"/>
      <c r="F976" s="80"/>
      <c r="G976" s="79"/>
    </row>
    <row r="977" spans="5:7" x14ac:dyDescent="0.25">
      <c r="E977" s="79"/>
      <c r="F977" s="80"/>
      <c r="G977" s="79"/>
    </row>
    <row r="978" spans="5:7" x14ac:dyDescent="0.25">
      <c r="E978" s="79"/>
      <c r="F978" s="80"/>
      <c r="G978" s="79"/>
    </row>
    <row r="979" spans="5:7" x14ac:dyDescent="0.25">
      <c r="E979" s="79"/>
      <c r="F979" s="80"/>
      <c r="G979" s="79"/>
    </row>
    <row r="980" spans="5:7" x14ac:dyDescent="0.25">
      <c r="E980" s="79"/>
      <c r="F980" s="80"/>
      <c r="G980" s="79"/>
    </row>
    <row r="981" spans="5:7" x14ac:dyDescent="0.25">
      <c r="E981" s="79"/>
      <c r="F981" s="80"/>
      <c r="G981" s="79"/>
    </row>
    <row r="982" spans="5:7" x14ac:dyDescent="0.25">
      <c r="E982" s="79"/>
      <c r="F982" s="80"/>
      <c r="G982" s="79"/>
    </row>
    <row r="983" spans="5:7" x14ac:dyDescent="0.25">
      <c r="E983" s="79"/>
      <c r="F983" s="80"/>
      <c r="G983" s="79"/>
    </row>
    <row r="984" spans="5:7" x14ac:dyDescent="0.25">
      <c r="E984" s="79"/>
      <c r="F984" s="80"/>
      <c r="G984" s="79"/>
    </row>
    <row r="985" spans="5:7" x14ac:dyDescent="0.25">
      <c r="E985" s="79"/>
      <c r="F985" s="80"/>
      <c r="G985" s="79"/>
    </row>
    <row r="986" spans="5:7" x14ac:dyDescent="0.25">
      <c r="E986" s="79"/>
      <c r="F986" s="80"/>
      <c r="G986" s="79"/>
    </row>
    <row r="987" spans="5:7" x14ac:dyDescent="0.25">
      <c r="E987" s="79"/>
      <c r="F987" s="80"/>
      <c r="G987" s="79"/>
    </row>
    <row r="988" spans="5:7" x14ac:dyDescent="0.25">
      <c r="E988" s="79"/>
      <c r="F988" s="80"/>
      <c r="G988" s="79"/>
    </row>
    <row r="989" spans="5:7" x14ac:dyDescent="0.25">
      <c r="E989" s="79"/>
      <c r="F989" s="80"/>
      <c r="G989" s="79"/>
    </row>
    <row r="990" spans="5:7" x14ac:dyDescent="0.25">
      <c r="E990" s="79"/>
      <c r="F990" s="80"/>
      <c r="G990" s="79"/>
    </row>
    <row r="991" spans="5:7" x14ac:dyDescent="0.25">
      <c r="E991" s="79"/>
      <c r="F991" s="80"/>
      <c r="G991" s="79"/>
    </row>
    <row r="992" spans="5:7" x14ac:dyDescent="0.25">
      <c r="E992" s="79"/>
      <c r="F992" s="80"/>
      <c r="G992" s="79"/>
    </row>
    <row r="993" spans="5:7" x14ac:dyDescent="0.25">
      <c r="E993" s="79"/>
      <c r="F993" s="80"/>
      <c r="G993" s="79"/>
    </row>
    <row r="994" spans="5:7" x14ac:dyDescent="0.25">
      <c r="E994" s="79"/>
      <c r="F994" s="80"/>
      <c r="G994" s="79"/>
    </row>
    <row r="995" spans="5:7" x14ac:dyDescent="0.25">
      <c r="E995" s="79"/>
      <c r="F995" s="80"/>
      <c r="G995" s="79"/>
    </row>
    <row r="996" spans="5:7" x14ac:dyDescent="0.25">
      <c r="E996" s="79"/>
      <c r="F996" s="80"/>
      <c r="G996" s="79"/>
    </row>
    <row r="997" spans="5:7" x14ac:dyDescent="0.25">
      <c r="E997" s="79"/>
      <c r="F997" s="80"/>
      <c r="G997" s="79"/>
    </row>
    <row r="998" spans="5:7" x14ac:dyDescent="0.25">
      <c r="E998" s="79"/>
      <c r="F998" s="80"/>
      <c r="G998" s="79"/>
    </row>
    <row r="999" spans="5:7" x14ac:dyDescent="0.25">
      <c r="E999" s="79"/>
      <c r="F999" s="80"/>
      <c r="G999" s="79"/>
    </row>
    <row r="1000" spans="5:7" x14ac:dyDescent="0.25">
      <c r="E1000" s="79"/>
      <c r="F1000" s="80"/>
      <c r="G1000" s="79"/>
    </row>
    <row r="1001" spans="5:7" x14ac:dyDescent="0.25">
      <c r="E1001" s="79"/>
      <c r="F1001" s="80"/>
      <c r="G1001" s="79"/>
    </row>
    <row r="1002" spans="5:7" x14ac:dyDescent="0.25">
      <c r="E1002" s="79"/>
      <c r="F1002" s="80"/>
      <c r="G1002" s="79"/>
    </row>
    <row r="1003" spans="5:7" x14ac:dyDescent="0.25">
      <c r="E1003" s="79"/>
      <c r="F1003" s="80"/>
      <c r="G1003" s="79"/>
    </row>
    <row r="1004" spans="5:7" x14ac:dyDescent="0.25">
      <c r="E1004" s="79"/>
      <c r="F1004" s="80"/>
      <c r="G1004" s="79"/>
    </row>
    <row r="1005" spans="5:7" x14ac:dyDescent="0.25">
      <c r="E1005" s="79"/>
      <c r="F1005" s="80"/>
      <c r="G1005" s="79"/>
    </row>
    <row r="1006" spans="5:7" x14ac:dyDescent="0.25">
      <c r="E1006" s="79"/>
      <c r="F1006" s="80"/>
      <c r="G1006" s="79"/>
    </row>
    <row r="1007" spans="5:7" x14ac:dyDescent="0.25">
      <c r="E1007" s="79"/>
      <c r="F1007" s="80"/>
      <c r="G1007" s="79"/>
    </row>
    <row r="1008" spans="5:7" x14ac:dyDescent="0.25">
      <c r="E1008" s="79"/>
      <c r="F1008" s="80"/>
      <c r="G1008" s="79"/>
    </row>
    <row r="1009" spans="5:7" x14ac:dyDescent="0.25">
      <c r="E1009" s="79"/>
      <c r="F1009" s="80"/>
      <c r="G1009" s="79"/>
    </row>
    <row r="1010" spans="5:7" x14ac:dyDescent="0.25">
      <c r="E1010" s="79"/>
      <c r="F1010" s="80"/>
      <c r="G1010" s="79"/>
    </row>
    <row r="1011" spans="5:7" x14ac:dyDescent="0.25">
      <c r="E1011" s="79"/>
      <c r="F1011" s="80"/>
      <c r="G1011" s="79"/>
    </row>
    <row r="1012" spans="5:7" x14ac:dyDescent="0.25">
      <c r="E1012" s="79"/>
      <c r="F1012" s="80"/>
      <c r="G1012" s="79"/>
    </row>
    <row r="1013" spans="5:7" x14ac:dyDescent="0.25">
      <c r="E1013" s="79"/>
      <c r="F1013" s="80"/>
      <c r="G1013" s="79"/>
    </row>
    <row r="1014" spans="5:7" x14ac:dyDescent="0.25">
      <c r="E1014" s="79"/>
      <c r="F1014" s="80"/>
      <c r="G1014" s="79"/>
    </row>
    <row r="1015" spans="5:7" x14ac:dyDescent="0.25">
      <c r="E1015" s="79"/>
      <c r="F1015" s="80"/>
      <c r="G1015" s="79"/>
    </row>
    <row r="1016" spans="5:7" x14ac:dyDescent="0.25">
      <c r="E1016" s="79"/>
      <c r="F1016" s="80"/>
      <c r="G1016" s="79"/>
    </row>
    <row r="1017" spans="5:7" x14ac:dyDescent="0.25">
      <c r="E1017" s="79"/>
      <c r="F1017" s="80"/>
      <c r="G1017" s="79"/>
    </row>
    <row r="1018" spans="5:7" x14ac:dyDescent="0.25">
      <c r="E1018" s="79"/>
      <c r="F1018" s="80"/>
      <c r="G1018" s="79"/>
    </row>
    <row r="1019" spans="5:7" x14ac:dyDescent="0.25">
      <c r="E1019" s="79"/>
      <c r="F1019" s="80"/>
      <c r="G1019" s="79"/>
    </row>
    <row r="1020" spans="5:7" x14ac:dyDescent="0.25">
      <c r="E1020" s="79"/>
      <c r="F1020" s="80"/>
      <c r="G1020" s="79"/>
    </row>
    <row r="1021" spans="5:7" x14ac:dyDescent="0.25">
      <c r="E1021" s="79"/>
      <c r="F1021" s="80"/>
      <c r="G1021" s="79"/>
    </row>
    <row r="1022" spans="5:7" x14ac:dyDescent="0.25">
      <c r="E1022" s="79"/>
      <c r="F1022" s="80"/>
      <c r="G1022" s="79"/>
    </row>
    <row r="1023" spans="5:7" x14ac:dyDescent="0.25">
      <c r="E1023" s="79"/>
      <c r="F1023" s="80"/>
      <c r="G1023" s="79"/>
    </row>
    <row r="1024" spans="5:7" x14ac:dyDescent="0.25">
      <c r="E1024" s="79"/>
      <c r="F1024" s="80"/>
      <c r="G1024" s="79"/>
    </row>
    <row r="1025" spans="5:7" x14ac:dyDescent="0.25">
      <c r="E1025" s="79"/>
      <c r="F1025" s="80"/>
      <c r="G1025" s="79"/>
    </row>
    <row r="1026" spans="5:7" x14ac:dyDescent="0.25">
      <c r="E1026" s="79"/>
      <c r="F1026" s="80"/>
      <c r="G1026" s="79"/>
    </row>
    <row r="1027" spans="5:7" x14ac:dyDescent="0.25">
      <c r="E1027" s="79"/>
      <c r="F1027" s="80"/>
      <c r="G1027" s="79"/>
    </row>
    <row r="1028" spans="5:7" x14ac:dyDescent="0.25">
      <c r="E1028" s="79"/>
      <c r="F1028" s="80"/>
      <c r="G1028" s="79"/>
    </row>
    <row r="1029" spans="5:7" x14ac:dyDescent="0.25">
      <c r="E1029" s="79"/>
      <c r="F1029" s="80"/>
      <c r="G1029" s="79"/>
    </row>
    <row r="1030" spans="5:7" x14ac:dyDescent="0.25">
      <c r="E1030" s="79"/>
      <c r="F1030" s="80"/>
      <c r="G1030" s="79"/>
    </row>
    <row r="1031" spans="5:7" x14ac:dyDescent="0.25">
      <c r="E1031" s="79"/>
      <c r="F1031" s="80"/>
      <c r="G1031" s="79"/>
    </row>
    <row r="1032" spans="5:7" x14ac:dyDescent="0.25">
      <c r="E1032" s="79"/>
      <c r="F1032" s="80"/>
      <c r="G1032" s="79"/>
    </row>
    <row r="1033" spans="5:7" x14ac:dyDescent="0.25">
      <c r="E1033" s="79"/>
      <c r="F1033" s="80"/>
      <c r="G1033" s="79"/>
    </row>
    <row r="1034" spans="5:7" x14ac:dyDescent="0.25">
      <c r="E1034" s="79"/>
      <c r="F1034" s="80"/>
      <c r="G1034" s="79"/>
    </row>
    <row r="1035" spans="5:7" x14ac:dyDescent="0.25">
      <c r="E1035" s="79"/>
      <c r="F1035" s="80"/>
      <c r="G1035" s="79"/>
    </row>
    <row r="1036" spans="5:7" x14ac:dyDescent="0.25">
      <c r="E1036" s="79"/>
      <c r="F1036" s="80"/>
      <c r="G1036" s="79"/>
    </row>
    <row r="1037" spans="5:7" x14ac:dyDescent="0.25">
      <c r="E1037" s="79"/>
      <c r="F1037" s="80"/>
      <c r="G1037" s="79"/>
    </row>
    <row r="1038" spans="5:7" x14ac:dyDescent="0.25">
      <c r="E1038" s="79"/>
      <c r="F1038" s="80"/>
      <c r="G1038" s="79"/>
    </row>
    <row r="1039" spans="5:7" x14ac:dyDescent="0.25">
      <c r="E1039" s="79"/>
      <c r="F1039" s="80"/>
      <c r="G1039" s="79"/>
    </row>
    <row r="1040" spans="5:7" x14ac:dyDescent="0.25">
      <c r="E1040" s="79"/>
      <c r="F1040" s="80"/>
      <c r="G1040" s="79"/>
    </row>
    <row r="1041" spans="5:7" x14ac:dyDescent="0.25">
      <c r="E1041" s="79"/>
      <c r="F1041" s="80"/>
      <c r="G1041" s="79"/>
    </row>
    <row r="1042" spans="5:7" x14ac:dyDescent="0.25">
      <c r="E1042" s="79"/>
      <c r="F1042" s="80"/>
      <c r="G1042" s="79"/>
    </row>
    <row r="1043" spans="5:7" x14ac:dyDescent="0.25">
      <c r="E1043" s="79"/>
      <c r="F1043" s="80"/>
      <c r="G1043" s="79"/>
    </row>
    <row r="1044" spans="5:7" x14ac:dyDescent="0.25">
      <c r="E1044" s="79"/>
      <c r="F1044" s="80"/>
      <c r="G1044" s="79"/>
    </row>
    <row r="1045" spans="5:7" x14ac:dyDescent="0.25">
      <c r="E1045" s="79"/>
      <c r="F1045" s="80"/>
      <c r="G1045" s="79"/>
    </row>
    <row r="1046" spans="5:7" x14ac:dyDescent="0.25">
      <c r="E1046" s="79"/>
      <c r="F1046" s="80"/>
      <c r="G1046" s="79"/>
    </row>
    <row r="1047" spans="5:7" x14ac:dyDescent="0.25">
      <c r="E1047" s="79"/>
      <c r="F1047" s="80"/>
      <c r="G1047" s="79"/>
    </row>
    <row r="1048" spans="5:7" x14ac:dyDescent="0.25">
      <c r="E1048" s="79"/>
      <c r="F1048" s="80"/>
      <c r="G1048" s="79"/>
    </row>
    <row r="1049" spans="5:7" x14ac:dyDescent="0.25">
      <c r="E1049" s="79"/>
      <c r="F1049" s="80"/>
      <c r="G1049" s="79"/>
    </row>
    <row r="1050" spans="5:7" x14ac:dyDescent="0.25">
      <c r="E1050" s="79"/>
      <c r="F1050" s="80"/>
      <c r="G1050" s="79"/>
    </row>
    <row r="1051" spans="5:7" x14ac:dyDescent="0.25">
      <c r="E1051" s="79"/>
      <c r="F1051" s="80"/>
      <c r="G1051" s="79"/>
    </row>
    <row r="1052" spans="5:7" x14ac:dyDescent="0.25">
      <c r="E1052" s="79"/>
      <c r="F1052" s="80"/>
      <c r="G1052" s="79"/>
    </row>
    <row r="1053" spans="5:7" x14ac:dyDescent="0.25">
      <c r="E1053" s="79"/>
      <c r="F1053" s="80"/>
      <c r="G1053" s="79"/>
    </row>
    <row r="1054" spans="5:7" x14ac:dyDescent="0.25">
      <c r="E1054" s="79"/>
      <c r="F1054" s="80"/>
      <c r="G1054" s="79"/>
    </row>
    <row r="1055" spans="5:7" x14ac:dyDescent="0.25">
      <c r="E1055" s="79"/>
      <c r="F1055" s="80"/>
      <c r="G1055" s="79"/>
    </row>
    <row r="1056" spans="5:7" x14ac:dyDescent="0.25">
      <c r="E1056" s="79"/>
      <c r="F1056" s="80"/>
      <c r="G1056" s="79"/>
    </row>
    <row r="1057" spans="5:7" x14ac:dyDescent="0.25">
      <c r="E1057" s="79"/>
      <c r="F1057" s="80"/>
      <c r="G1057" s="79"/>
    </row>
    <row r="1058" spans="5:7" x14ac:dyDescent="0.25">
      <c r="E1058" s="79"/>
      <c r="F1058" s="80"/>
      <c r="G1058" s="79"/>
    </row>
    <row r="1059" spans="5:7" x14ac:dyDescent="0.25">
      <c r="E1059" s="79"/>
      <c r="F1059" s="80"/>
      <c r="G1059" s="79"/>
    </row>
    <row r="1060" spans="5:7" x14ac:dyDescent="0.25">
      <c r="E1060" s="79"/>
      <c r="F1060" s="80"/>
      <c r="G1060" s="79"/>
    </row>
    <row r="1061" spans="5:7" x14ac:dyDescent="0.25">
      <c r="E1061" s="79"/>
      <c r="F1061" s="80"/>
      <c r="G1061" s="79"/>
    </row>
    <row r="1062" spans="5:7" x14ac:dyDescent="0.25">
      <c r="E1062" s="79"/>
      <c r="F1062" s="80"/>
      <c r="G1062" s="79"/>
    </row>
    <row r="1063" spans="5:7" x14ac:dyDescent="0.25">
      <c r="E1063" s="79"/>
      <c r="F1063" s="80"/>
      <c r="G1063" s="79"/>
    </row>
    <row r="1064" spans="5:7" x14ac:dyDescent="0.25">
      <c r="E1064" s="79"/>
      <c r="F1064" s="80"/>
      <c r="G1064" s="79"/>
    </row>
    <row r="1065" spans="5:7" x14ac:dyDescent="0.25">
      <c r="E1065" s="79"/>
      <c r="F1065" s="80"/>
      <c r="G1065" s="79"/>
    </row>
    <row r="1066" spans="5:7" x14ac:dyDescent="0.25">
      <c r="E1066" s="79"/>
      <c r="F1066" s="80"/>
      <c r="G1066" s="79"/>
    </row>
    <row r="1067" spans="5:7" x14ac:dyDescent="0.25">
      <c r="E1067" s="79"/>
      <c r="F1067" s="80"/>
      <c r="G1067" s="79"/>
    </row>
    <row r="1068" spans="5:7" x14ac:dyDescent="0.25">
      <c r="E1068" s="79"/>
      <c r="F1068" s="80"/>
      <c r="G1068" s="79"/>
    </row>
    <row r="1069" spans="5:7" x14ac:dyDescent="0.25">
      <c r="E1069" s="79"/>
      <c r="F1069" s="80"/>
      <c r="G1069" s="79"/>
    </row>
    <row r="1070" spans="5:7" x14ac:dyDescent="0.25">
      <c r="E1070" s="79"/>
      <c r="F1070" s="80"/>
      <c r="G1070" s="79"/>
    </row>
    <row r="1071" spans="5:7" x14ac:dyDescent="0.25">
      <c r="E1071" s="79"/>
      <c r="F1071" s="80"/>
      <c r="G1071" s="79"/>
    </row>
    <row r="1072" spans="5:7" x14ac:dyDescent="0.25">
      <c r="E1072" s="79"/>
      <c r="F1072" s="80"/>
      <c r="G1072" s="79"/>
    </row>
    <row r="1073" spans="5:7" x14ac:dyDescent="0.25">
      <c r="E1073" s="79"/>
      <c r="F1073" s="80"/>
      <c r="G1073" s="79"/>
    </row>
    <row r="1074" spans="5:7" x14ac:dyDescent="0.25">
      <c r="E1074" s="79"/>
      <c r="F1074" s="80"/>
      <c r="G1074" s="79"/>
    </row>
    <row r="1075" spans="5:7" x14ac:dyDescent="0.25">
      <c r="E1075" s="79"/>
      <c r="F1075" s="80"/>
      <c r="G1075" s="79"/>
    </row>
    <row r="1076" spans="5:7" x14ac:dyDescent="0.25">
      <c r="E1076" s="79"/>
      <c r="F1076" s="80"/>
      <c r="G1076" s="79"/>
    </row>
    <row r="1077" spans="5:7" x14ac:dyDescent="0.25">
      <c r="E1077" s="79"/>
      <c r="F1077" s="80"/>
      <c r="G1077" s="79"/>
    </row>
    <row r="1078" spans="5:7" x14ac:dyDescent="0.25">
      <c r="E1078" s="79"/>
      <c r="F1078" s="80"/>
      <c r="G1078" s="79"/>
    </row>
    <row r="1079" spans="5:7" x14ac:dyDescent="0.25">
      <c r="E1079" s="79"/>
      <c r="F1079" s="80"/>
      <c r="G1079" s="79"/>
    </row>
    <row r="1080" spans="5:7" x14ac:dyDescent="0.25">
      <c r="E1080" s="79"/>
      <c r="F1080" s="80"/>
      <c r="G1080" s="79"/>
    </row>
    <row r="1081" spans="5:7" x14ac:dyDescent="0.25">
      <c r="E1081" s="79"/>
      <c r="F1081" s="80"/>
      <c r="G1081" s="79"/>
    </row>
    <row r="1082" spans="5:7" x14ac:dyDescent="0.25">
      <c r="E1082" s="79"/>
      <c r="F1082" s="80"/>
      <c r="G1082" s="79"/>
    </row>
    <row r="1083" spans="5:7" x14ac:dyDescent="0.25">
      <c r="E1083" s="79"/>
      <c r="F1083" s="80"/>
      <c r="G1083" s="79"/>
    </row>
    <row r="1084" spans="5:7" x14ac:dyDescent="0.25">
      <c r="E1084" s="79"/>
      <c r="F1084" s="80"/>
      <c r="G1084" s="79"/>
    </row>
    <row r="1085" spans="5:7" x14ac:dyDescent="0.25">
      <c r="E1085" s="79"/>
      <c r="F1085" s="80"/>
      <c r="G1085" s="79"/>
    </row>
    <row r="1086" spans="5:7" x14ac:dyDescent="0.25">
      <c r="E1086" s="79"/>
      <c r="F1086" s="80"/>
      <c r="G1086" s="79"/>
    </row>
    <row r="1087" spans="5:7" x14ac:dyDescent="0.25">
      <c r="E1087" s="79"/>
      <c r="F1087" s="80"/>
      <c r="G1087" s="79"/>
    </row>
    <row r="1088" spans="5:7" x14ac:dyDescent="0.25">
      <c r="E1088" s="79"/>
      <c r="F1088" s="80"/>
      <c r="G1088" s="79"/>
    </row>
    <row r="1089" spans="5:7" x14ac:dyDescent="0.25">
      <c r="E1089" s="79"/>
      <c r="F1089" s="80"/>
      <c r="G1089" s="79"/>
    </row>
    <row r="1090" spans="5:7" x14ac:dyDescent="0.25">
      <c r="E1090" s="79"/>
      <c r="F1090" s="80"/>
      <c r="G1090" s="79"/>
    </row>
    <row r="1091" spans="5:7" x14ac:dyDescent="0.25">
      <c r="E1091" s="79"/>
      <c r="F1091" s="80"/>
      <c r="G1091" s="79"/>
    </row>
    <row r="1092" spans="5:7" x14ac:dyDescent="0.25">
      <c r="E1092" s="79"/>
      <c r="F1092" s="80"/>
      <c r="G1092" s="79"/>
    </row>
    <row r="1093" spans="5:7" x14ac:dyDescent="0.25">
      <c r="E1093" s="79"/>
      <c r="F1093" s="80"/>
      <c r="G1093" s="79"/>
    </row>
    <row r="1094" spans="5:7" x14ac:dyDescent="0.25">
      <c r="E1094" s="79"/>
      <c r="F1094" s="80"/>
      <c r="G1094" s="79"/>
    </row>
    <row r="1095" spans="5:7" x14ac:dyDescent="0.25">
      <c r="E1095" s="79"/>
      <c r="F1095" s="80"/>
      <c r="G1095" s="79"/>
    </row>
    <row r="1096" spans="5:7" x14ac:dyDescent="0.25">
      <c r="E1096" s="79"/>
      <c r="F1096" s="80"/>
      <c r="G1096" s="79"/>
    </row>
    <row r="1097" spans="5:7" x14ac:dyDescent="0.25">
      <c r="E1097" s="79"/>
      <c r="F1097" s="80"/>
      <c r="G1097" s="79"/>
    </row>
    <row r="1098" spans="5:7" x14ac:dyDescent="0.25">
      <c r="E1098" s="79"/>
      <c r="F1098" s="80"/>
      <c r="G1098" s="79"/>
    </row>
    <row r="1099" spans="5:7" x14ac:dyDescent="0.25">
      <c r="E1099" s="79"/>
      <c r="F1099" s="80"/>
      <c r="G1099" s="79"/>
    </row>
    <row r="1100" spans="5:7" x14ac:dyDescent="0.25">
      <c r="E1100" s="79"/>
      <c r="F1100" s="80"/>
      <c r="G1100" s="79"/>
    </row>
    <row r="1101" spans="5:7" x14ac:dyDescent="0.25">
      <c r="E1101" s="79"/>
      <c r="F1101" s="80"/>
      <c r="G1101" s="79"/>
    </row>
    <row r="1102" spans="5:7" x14ac:dyDescent="0.25">
      <c r="E1102" s="79"/>
      <c r="F1102" s="80"/>
      <c r="G1102" s="79"/>
    </row>
    <row r="1103" spans="5:7" x14ac:dyDescent="0.25">
      <c r="E1103" s="79"/>
      <c r="F1103" s="80"/>
      <c r="G1103" s="79"/>
    </row>
    <row r="1104" spans="5:7" x14ac:dyDescent="0.25">
      <c r="E1104" s="79"/>
      <c r="F1104" s="80"/>
      <c r="G1104" s="79"/>
    </row>
    <row r="1105" spans="5:7" x14ac:dyDescent="0.25">
      <c r="E1105" s="79"/>
      <c r="F1105" s="80"/>
      <c r="G1105" s="79"/>
    </row>
    <row r="1106" spans="5:7" x14ac:dyDescent="0.25">
      <c r="E1106" s="79"/>
      <c r="F1106" s="80"/>
      <c r="G1106" s="79"/>
    </row>
    <row r="1107" spans="5:7" x14ac:dyDescent="0.25">
      <c r="E1107" s="79"/>
      <c r="F1107" s="80"/>
      <c r="G1107" s="79"/>
    </row>
    <row r="1108" spans="5:7" x14ac:dyDescent="0.25">
      <c r="E1108" s="79"/>
      <c r="F1108" s="80"/>
      <c r="G1108" s="79"/>
    </row>
    <row r="1109" spans="5:7" x14ac:dyDescent="0.25">
      <c r="E1109" s="79"/>
      <c r="F1109" s="80"/>
      <c r="G1109" s="79"/>
    </row>
    <row r="1110" spans="5:7" x14ac:dyDescent="0.25">
      <c r="E1110" s="79"/>
      <c r="F1110" s="80"/>
      <c r="G1110" s="79"/>
    </row>
    <row r="1111" spans="5:7" x14ac:dyDescent="0.25">
      <c r="E1111" s="79"/>
      <c r="F1111" s="80"/>
      <c r="G1111" s="79"/>
    </row>
    <row r="1112" spans="5:7" x14ac:dyDescent="0.25">
      <c r="E1112" s="79"/>
      <c r="F1112" s="80"/>
      <c r="G1112" s="79"/>
    </row>
    <row r="1113" spans="5:7" x14ac:dyDescent="0.25">
      <c r="E1113" s="79"/>
      <c r="F1113" s="80"/>
      <c r="G1113" s="79"/>
    </row>
    <row r="1114" spans="5:7" x14ac:dyDescent="0.25">
      <c r="E1114" s="79"/>
      <c r="F1114" s="80"/>
      <c r="G1114" s="79"/>
    </row>
    <row r="1115" spans="5:7" x14ac:dyDescent="0.25">
      <c r="E1115" s="79"/>
      <c r="F1115" s="80"/>
      <c r="G1115" s="79"/>
    </row>
    <row r="1116" spans="5:7" x14ac:dyDescent="0.25">
      <c r="E1116" s="79"/>
      <c r="F1116" s="80"/>
      <c r="G1116" s="79"/>
    </row>
    <row r="1117" spans="5:7" x14ac:dyDescent="0.25">
      <c r="E1117" s="79"/>
      <c r="F1117" s="80"/>
      <c r="G1117" s="79"/>
    </row>
    <row r="1118" spans="5:7" x14ac:dyDescent="0.25">
      <c r="E1118" s="79"/>
      <c r="F1118" s="80"/>
      <c r="G1118" s="79"/>
    </row>
    <row r="1119" spans="5:7" x14ac:dyDescent="0.25">
      <c r="E1119" s="79"/>
      <c r="F1119" s="80"/>
      <c r="G1119" s="79"/>
    </row>
    <row r="1120" spans="5:7" x14ac:dyDescent="0.25">
      <c r="E1120" s="79"/>
      <c r="F1120" s="80"/>
      <c r="G1120" s="79"/>
    </row>
    <row r="1121" spans="5:7" x14ac:dyDescent="0.25">
      <c r="E1121" s="79"/>
      <c r="F1121" s="80"/>
      <c r="G1121" s="79"/>
    </row>
    <row r="1122" spans="5:7" x14ac:dyDescent="0.25">
      <c r="E1122" s="79"/>
      <c r="F1122" s="80"/>
      <c r="G1122" s="79"/>
    </row>
    <row r="1123" spans="5:7" x14ac:dyDescent="0.25">
      <c r="E1123" s="79"/>
      <c r="F1123" s="80"/>
      <c r="G1123" s="79"/>
    </row>
    <row r="1124" spans="5:7" x14ac:dyDescent="0.25">
      <c r="E1124" s="79"/>
      <c r="F1124" s="80"/>
      <c r="G1124" s="79"/>
    </row>
    <row r="1125" spans="5:7" x14ac:dyDescent="0.25">
      <c r="E1125" s="79"/>
      <c r="F1125" s="80"/>
      <c r="G1125" s="79"/>
    </row>
    <row r="1126" spans="5:7" x14ac:dyDescent="0.25">
      <c r="E1126" s="79"/>
      <c r="F1126" s="80"/>
      <c r="G1126" s="79"/>
    </row>
    <row r="1127" spans="5:7" x14ac:dyDescent="0.25">
      <c r="E1127" s="79"/>
      <c r="F1127" s="80"/>
      <c r="G1127" s="79"/>
    </row>
    <row r="1128" spans="5:7" x14ac:dyDescent="0.25">
      <c r="E1128" s="79"/>
      <c r="F1128" s="80"/>
      <c r="G1128" s="79"/>
    </row>
    <row r="1129" spans="5:7" x14ac:dyDescent="0.25">
      <c r="E1129" s="79"/>
      <c r="F1129" s="80"/>
      <c r="G1129" s="79"/>
    </row>
    <row r="1130" spans="5:7" x14ac:dyDescent="0.25">
      <c r="E1130" s="79"/>
      <c r="F1130" s="80"/>
      <c r="G1130" s="79"/>
    </row>
    <row r="1131" spans="5:7" x14ac:dyDescent="0.25">
      <c r="E1131" s="79"/>
      <c r="F1131" s="80"/>
      <c r="G1131" s="79"/>
    </row>
    <row r="1132" spans="5:7" x14ac:dyDescent="0.25">
      <c r="E1132" s="79"/>
      <c r="F1132" s="80"/>
      <c r="G1132" s="79"/>
    </row>
    <row r="1133" spans="5:7" x14ac:dyDescent="0.25">
      <c r="E1133" s="79"/>
      <c r="F1133" s="80"/>
      <c r="G1133" s="79"/>
    </row>
    <row r="1134" spans="5:7" x14ac:dyDescent="0.25">
      <c r="E1134" s="79"/>
      <c r="F1134" s="80"/>
      <c r="G1134" s="79"/>
    </row>
    <row r="1135" spans="5:7" x14ac:dyDescent="0.25">
      <c r="E1135" s="79"/>
      <c r="F1135" s="80"/>
      <c r="G1135" s="79"/>
    </row>
    <row r="1136" spans="5:7" x14ac:dyDescent="0.25">
      <c r="E1136" s="79"/>
      <c r="F1136" s="80"/>
      <c r="G1136" s="79"/>
    </row>
    <row r="1137" spans="5:7" x14ac:dyDescent="0.25">
      <c r="E1137" s="79"/>
      <c r="F1137" s="80"/>
      <c r="G1137" s="79"/>
    </row>
    <row r="1138" spans="5:7" x14ac:dyDescent="0.25">
      <c r="E1138" s="79"/>
      <c r="F1138" s="80"/>
      <c r="G1138" s="79"/>
    </row>
    <row r="1139" spans="5:7" x14ac:dyDescent="0.25">
      <c r="E1139" s="79"/>
      <c r="F1139" s="80"/>
      <c r="G1139" s="79"/>
    </row>
    <row r="1140" spans="5:7" x14ac:dyDescent="0.25">
      <c r="E1140" s="79"/>
      <c r="F1140" s="80"/>
      <c r="G1140" s="79"/>
    </row>
    <row r="1141" spans="5:7" x14ac:dyDescent="0.25">
      <c r="E1141" s="79"/>
      <c r="F1141" s="80"/>
      <c r="G1141" s="79"/>
    </row>
    <row r="1142" spans="5:7" x14ac:dyDescent="0.25">
      <c r="E1142" s="79"/>
      <c r="F1142" s="80"/>
      <c r="G1142" s="79"/>
    </row>
    <row r="1143" spans="5:7" x14ac:dyDescent="0.25">
      <c r="E1143" s="79"/>
      <c r="F1143" s="80"/>
      <c r="G1143" s="79"/>
    </row>
    <row r="1144" spans="5:7" x14ac:dyDescent="0.25">
      <c r="E1144" s="79"/>
      <c r="F1144" s="80"/>
      <c r="G1144" s="79"/>
    </row>
    <row r="1145" spans="5:7" x14ac:dyDescent="0.25">
      <c r="E1145" s="79"/>
      <c r="F1145" s="80"/>
      <c r="G1145" s="79"/>
    </row>
    <row r="1146" spans="5:7" x14ac:dyDescent="0.25">
      <c r="E1146" s="79"/>
      <c r="F1146" s="80"/>
      <c r="G1146" s="79"/>
    </row>
    <row r="1147" spans="5:7" x14ac:dyDescent="0.25">
      <c r="E1147" s="79"/>
      <c r="F1147" s="80"/>
      <c r="G1147" s="79"/>
    </row>
    <row r="1148" spans="5:7" x14ac:dyDescent="0.25">
      <c r="E1148" s="79"/>
      <c r="F1148" s="80"/>
      <c r="G1148" s="79"/>
    </row>
    <row r="1149" spans="5:7" x14ac:dyDescent="0.25">
      <c r="E1149" s="79"/>
      <c r="F1149" s="80"/>
      <c r="G1149" s="79"/>
    </row>
    <row r="1150" spans="5:7" x14ac:dyDescent="0.25">
      <c r="E1150" s="79"/>
      <c r="F1150" s="80"/>
      <c r="G1150" s="79"/>
    </row>
    <row r="1151" spans="5:7" x14ac:dyDescent="0.25">
      <c r="E1151" s="79"/>
      <c r="F1151" s="80"/>
      <c r="G1151" s="79"/>
    </row>
    <row r="1152" spans="5:7" x14ac:dyDescent="0.25">
      <c r="E1152" s="79"/>
      <c r="F1152" s="80"/>
      <c r="G1152" s="79"/>
    </row>
    <row r="1153" spans="5:7" x14ac:dyDescent="0.25">
      <c r="E1153" s="79"/>
      <c r="F1153" s="80"/>
      <c r="G1153" s="79"/>
    </row>
    <row r="1154" spans="5:7" x14ac:dyDescent="0.25">
      <c r="E1154" s="79"/>
      <c r="F1154" s="80"/>
      <c r="G1154" s="79"/>
    </row>
    <row r="1155" spans="5:7" x14ac:dyDescent="0.25">
      <c r="E1155" s="79"/>
      <c r="F1155" s="80"/>
      <c r="G1155" s="79"/>
    </row>
    <row r="1156" spans="5:7" x14ac:dyDescent="0.25">
      <c r="E1156" s="79"/>
      <c r="F1156" s="80"/>
      <c r="G1156" s="79"/>
    </row>
    <row r="1157" spans="5:7" x14ac:dyDescent="0.25">
      <c r="E1157" s="79"/>
      <c r="F1157" s="80"/>
      <c r="G1157" s="79"/>
    </row>
    <row r="1158" spans="5:7" x14ac:dyDescent="0.25">
      <c r="E1158" s="79"/>
      <c r="F1158" s="80"/>
      <c r="G1158" s="79"/>
    </row>
    <row r="1159" spans="5:7" x14ac:dyDescent="0.25">
      <c r="E1159" s="79"/>
      <c r="F1159" s="80"/>
      <c r="G1159" s="79"/>
    </row>
    <row r="1160" spans="5:7" x14ac:dyDescent="0.25">
      <c r="E1160" s="79"/>
      <c r="F1160" s="80"/>
      <c r="G1160" s="79"/>
    </row>
    <row r="1161" spans="5:7" x14ac:dyDescent="0.25">
      <c r="E1161" s="79"/>
      <c r="F1161" s="80"/>
      <c r="G1161" s="79"/>
    </row>
    <row r="1162" spans="5:7" x14ac:dyDescent="0.25">
      <c r="E1162" s="79"/>
      <c r="F1162" s="80"/>
      <c r="G1162" s="79"/>
    </row>
    <row r="1163" spans="5:7" x14ac:dyDescent="0.25">
      <c r="E1163" s="79"/>
      <c r="F1163" s="80"/>
      <c r="G1163" s="79"/>
    </row>
    <row r="1164" spans="5:7" x14ac:dyDescent="0.25">
      <c r="E1164" s="79"/>
      <c r="F1164" s="80"/>
      <c r="G1164" s="79"/>
    </row>
    <row r="1165" spans="5:7" x14ac:dyDescent="0.25">
      <c r="E1165" s="79"/>
      <c r="F1165" s="80"/>
      <c r="G1165" s="79"/>
    </row>
    <row r="1166" spans="5:7" x14ac:dyDescent="0.25">
      <c r="E1166" s="79"/>
      <c r="F1166" s="80"/>
      <c r="G1166" s="79"/>
    </row>
    <row r="1167" spans="5:7" x14ac:dyDescent="0.25">
      <c r="E1167" s="79"/>
      <c r="F1167" s="80"/>
      <c r="G1167" s="79"/>
    </row>
    <row r="1168" spans="5:7" x14ac:dyDescent="0.25">
      <c r="E1168" s="79"/>
      <c r="F1168" s="80"/>
      <c r="G1168" s="79"/>
    </row>
    <row r="1169" spans="5:7" x14ac:dyDescent="0.25">
      <c r="E1169" s="79"/>
      <c r="F1169" s="80"/>
      <c r="G1169" s="79"/>
    </row>
    <row r="1170" spans="5:7" x14ac:dyDescent="0.25">
      <c r="E1170" s="79"/>
      <c r="F1170" s="80"/>
      <c r="G1170" s="79"/>
    </row>
    <row r="1171" spans="5:7" x14ac:dyDescent="0.25">
      <c r="E1171" s="79"/>
      <c r="F1171" s="80"/>
      <c r="G1171" s="79"/>
    </row>
    <row r="1172" spans="5:7" x14ac:dyDescent="0.25">
      <c r="E1172" s="79"/>
      <c r="F1172" s="80"/>
      <c r="G1172" s="79"/>
    </row>
    <row r="1173" spans="5:7" x14ac:dyDescent="0.25">
      <c r="E1173" s="79"/>
      <c r="F1173" s="80"/>
      <c r="G1173" s="79"/>
    </row>
    <row r="1174" spans="5:7" x14ac:dyDescent="0.25">
      <c r="E1174" s="79"/>
      <c r="F1174" s="80"/>
      <c r="G1174" s="79"/>
    </row>
    <row r="1175" spans="5:7" x14ac:dyDescent="0.25">
      <c r="E1175" s="79"/>
      <c r="F1175" s="80"/>
      <c r="G1175" s="79"/>
    </row>
    <row r="1176" spans="5:7" x14ac:dyDescent="0.25">
      <c r="E1176" s="79"/>
      <c r="F1176" s="80"/>
      <c r="G1176" s="79"/>
    </row>
    <row r="1177" spans="5:7" x14ac:dyDescent="0.25">
      <c r="E1177" s="79"/>
      <c r="F1177" s="80"/>
      <c r="G1177" s="79"/>
    </row>
    <row r="1178" spans="5:7" x14ac:dyDescent="0.25">
      <c r="E1178" s="79"/>
      <c r="F1178" s="80"/>
      <c r="G1178" s="79"/>
    </row>
    <row r="1179" spans="5:7" x14ac:dyDescent="0.25">
      <c r="E1179" s="79"/>
      <c r="F1179" s="80"/>
      <c r="G1179" s="79"/>
    </row>
    <row r="1180" spans="5:7" x14ac:dyDescent="0.25">
      <c r="E1180" s="79"/>
      <c r="F1180" s="80"/>
      <c r="G1180" s="79"/>
    </row>
    <row r="1181" spans="5:7" x14ac:dyDescent="0.25">
      <c r="E1181" s="79"/>
      <c r="F1181" s="80"/>
      <c r="G1181" s="79"/>
    </row>
    <row r="1182" spans="5:7" x14ac:dyDescent="0.25">
      <c r="E1182" s="79"/>
      <c r="F1182" s="80"/>
      <c r="G1182" s="79"/>
    </row>
    <row r="1183" spans="5:7" x14ac:dyDescent="0.25">
      <c r="E1183" s="79"/>
      <c r="F1183" s="80"/>
      <c r="G1183" s="79"/>
    </row>
    <row r="1184" spans="5:7" x14ac:dyDescent="0.25">
      <c r="E1184" s="79"/>
      <c r="F1184" s="80"/>
      <c r="G1184" s="79"/>
    </row>
    <row r="1185" spans="5:7" x14ac:dyDescent="0.25">
      <c r="E1185" s="79"/>
      <c r="F1185" s="80"/>
      <c r="G1185" s="79"/>
    </row>
    <row r="1186" spans="5:7" x14ac:dyDescent="0.25">
      <c r="E1186" s="79"/>
      <c r="F1186" s="80"/>
      <c r="G1186" s="79"/>
    </row>
    <row r="1187" spans="5:7" x14ac:dyDescent="0.25">
      <c r="E1187" s="79"/>
      <c r="F1187" s="80"/>
      <c r="G1187" s="79"/>
    </row>
    <row r="1188" spans="5:7" x14ac:dyDescent="0.25">
      <c r="E1188" s="79"/>
      <c r="F1188" s="80"/>
      <c r="G1188" s="79"/>
    </row>
    <row r="1189" spans="5:7" x14ac:dyDescent="0.25">
      <c r="E1189" s="79"/>
      <c r="F1189" s="80"/>
      <c r="G1189" s="79"/>
    </row>
    <row r="1190" spans="5:7" x14ac:dyDescent="0.25">
      <c r="E1190" s="79"/>
      <c r="F1190" s="80"/>
      <c r="G1190" s="79"/>
    </row>
    <row r="1191" spans="5:7" x14ac:dyDescent="0.25">
      <c r="E1191" s="79"/>
      <c r="F1191" s="80"/>
      <c r="G1191" s="79"/>
    </row>
    <row r="1192" spans="5:7" x14ac:dyDescent="0.25">
      <c r="E1192" s="79"/>
      <c r="F1192" s="80"/>
      <c r="G1192" s="79"/>
    </row>
    <row r="1193" spans="5:7" x14ac:dyDescent="0.25">
      <c r="E1193" s="79"/>
      <c r="F1193" s="80"/>
      <c r="G1193" s="79"/>
    </row>
    <row r="1194" spans="5:7" x14ac:dyDescent="0.25">
      <c r="E1194" s="79"/>
      <c r="F1194" s="80"/>
      <c r="G1194" s="79"/>
    </row>
    <row r="1195" spans="5:7" x14ac:dyDescent="0.25">
      <c r="E1195" s="79"/>
      <c r="F1195" s="80"/>
      <c r="G1195" s="79"/>
    </row>
    <row r="1196" spans="5:7" x14ac:dyDescent="0.25">
      <c r="E1196" s="79"/>
      <c r="F1196" s="80"/>
      <c r="G1196" s="79"/>
    </row>
    <row r="1197" spans="5:7" x14ac:dyDescent="0.25">
      <c r="E1197" s="79"/>
      <c r="F1197" s="80"/>
      <c r="G1197" s="79"/>
    </row>
    <row r="1198" spans="5:7" x14ac:dyDescent="0.25">
      <c r="E1198" s="79"/>
      <c r="F1198" s="80"/>
      <c r="G1198" s="79"/>
    </row>
    <row r="1199" spans="5:7" x14ac:dyDescent="0.25">
      <c r="E1199" s="79"/>
      <c r="F1199" s="80"/>
      <c r="G1199" s="79"/>
    </row>
    <row r="1200" spans="5:7" x14ac:dyDescent="0.25">
      <c r="E1200" s="79"/>
      <c r="F1200" s="80"/>
      <c r="G1200" s="79"/>
    </row>
    <row r="1201" spans="5:7" x14ac:dyDescent="0.25">
      <c r="E1201" s="79"/>
      <c r="F1201" s="80"/>
      <c r="G1201" s="79"/>
    </row>
    <row r="1202" spans="5:7" x14ac:dyDescent="0.25">
      <c r="E1202" s="79"/>
      <c r="F1202" s="80"/>
      <c r="G1202" s="79"/>
    </row>
    <row r="1203" spans="5:7" x14ac:dyDescent="0.25">
      <c r="E1203" s="79"/>
      <c r="F1203" s="80"/>
      <c r="G1203" s="79"/>
    </row>
    <row r="1204" spans="5:7" x14ac:dyDescent="0.25">
      <c r="E1204" s="79"/>
      <c r="F1204" s="80"/>
      <c r="G1204" s="79"/>
    </row>
    <row r="1205" spans="5:7" x14ac:dyDescent="0.25">
      <c r="E1205" s="79"/>
      <c r="F1205" s="80"/>
      <c r="G1205" s="79"/>
    </row>
    <row r="1206" spans="5:7" x14ac:dyDescent="0.25">
      <c r="E1206" s="79"/>
      <c r="F1206" s="80"/>
      <c r="G1206" s="79"/>
    </row>
    <row r="1207" spans="5:7" x14ac:dyDescent="0.25">
      <c r="E1207" s="79"/>
      <c r="F1207" s="80"/>
      <c r="G1207" s="79"/>
    </row>
    <row r="1208" spans="5:7" x14ac:dyDescent="0.25">
      <c r="E1208" s="79"/>
      <c r="F1208" s="80"/>
      <c r="G1208" s="79"/>
    </row>
    <row r="1209" spans="5:7" x14ac:dyDescent="0.25">
      <c r="E1209" s="79"/>
      <c r="F1209" s="80"/>
      <c r="G1209" s="79"/>
    </row>
    <row r="1210" spans="5:7" x14ac:dyDescent="0.25">
      <c r="E1210" s="79"/>
      <c r="F1210" s="80"/>
      <c r="G1210" s="79"/>
    </row>
    <row r="1211" spans="5:7" x14ac:dyDescent="0.25">
      <c r="E1211" s="79"/>
      <c r="F1211" s="80"/>
      <c r="G1211" s="79"/>
    </row>
    <row r="1212" spans="5:7" x14ac:dyDescent="0.25">
      <c r="E1212" s="79"/>
      <c r="F1212" s="80"/>
      <c r="G1212" s="79"/>
    </row>
    <row r="1213" spans="5:7" x14ac:dyDescent="0.25">
      <c r="E1213" s="79"/>
      <c r="F1213" s="80"/>
      <c r="G1213" s="79"/>
    </row>
    <row r="1214" spans="5:7" x14ac:dyDescent="0.25">
      <c r="E1214" s="79"/>
      <c r="F1214" s="80"/>
      <c r="G1214" s="79"/>
    </row>
    <row r="1215" spans="5:7" x14ac:dyDescent="0.25">
      <c r="E1215" s="79"/>
      <c r="F1215" s="80"/>
      <c r="G1215" s="79"/>
    </row>
    <row r="1216" spans="5:7" x14ac:dyDescent="0.25">
      <c r="E1216" s="79"/>
      <c r="F1216" s="80"/>
      <c r="G1216" s="79"/>
    </row>
    <row r="1217" spans="5:7" x14ac:dyDescent="0.25">
      <c r="E1217" s="79"/>
      <c r="F1217" s="80"/>
      <c r="G1217" s="79"/>
    </row>
    <row r="1218" spans="5:7" x14ac:dyDescent="0.25">
      <c r="E1218" s="79"/>
      <c r="F1218" s="80"/>
      <c r="G1218" s="79"/>
    </row>
    <row r="1219" spans="5:7" x14ac:dyDescent="0.25">
      <c r="E1219" s="79"/>
      <c r="F1219" s="80"/>
      <c r="G1219" s="79"/>
    </row>
    <row r="1220" spans="5:7" x14ac:dyDescent="0.25">
      <c r="E1220" s="79"/>
      <c r="F1220" s="80"/>
      <c r="G1220" s="79"/>
    </row>
    <row r="1221" spans="5:7" x14ac:dyDescent="0.25">
      <c r="E1221" s="79"/>
      <c r="F1221" s="80"/>
      <c r="G1221" s="79"/>
    </row>
    <row r="1222" spans="5:7" x14ac:dyDescent="0.25">
      <c r="E1222" s="79"/>
      <c r="F1222" s="80"/>
      <c r="G1222" s="79"/>
    </row>
    <row r="1223" spans="5:7" x14ac:dyDescent="0.25">
      <c r="E1223" s="79"/>
      <c r="F1223" s="80"/>
      <c r="G1223" s="79"/>
    </row>
    <row r="1224" spans="5:7" x14ac:dyDescent="0.25">
      <c r="E1224" s="79"/>
      <c r="F1224" s="80"/>
      <c r="G1224" s="79"/>
    </row>
    <row r="1225" spans="5:7" x14ac:dyDescent="0.25">
      <c r="E1225" s="79"/>
      <c r="F1225" s="80"/>
      <c r="G1225" s="79"/>
    </row>
    <row r="1226" spans="5:7" x14ac:dyDescent="0.25">
      <c r="E1226" s="79"/>
      <c r="F1226" s="80"/>
      <c r="G1226" s="79"/>
    </row>
    <row r="1227" spans="5:7" x14ac:dyDescent="0.25">
      <c r="E1227" s="79"/>
      <c r="F1227" s="80"/>
      <c r="G1227" s="79"/>
    </row>
    <row r="1228" spans="5:7" x14ac:dyDescent="0.25">
      <c r="E1228" s="79"/>
      <c r="F1228" s="80"/>
      <c r="G1228" s="79"/>
    </row>
    <row r="1229" spans="5:7" x14ac:dyDescent="0.25">
      <c r="E1229" s="79"/>
      <c r="F1229" s="80"/>
      <c r="G1229" s="79"/>
    </row>
    <row r="1230" spans="5:7" x14ac:dyDescent="0.25">
      <c r="E1230" s="79"/>
      <c r="F1230" s="80"/>
      <c r="G1230" s="79"/>
    </row>
    <row r="1231" spans="5:7" x14ac:dyDescent="0.25">
      <c r="E1231" s="79"/>
      <c r="F1231" s="80"/>
      <c r="G1231" s="79"/>
    </row>
    <row r="1232" spans="5:7" x14ac:dyDescent="0.25">
      <c r="E1232" s="79"/>
      <c r="F1232" s="80"/>
      <c r="G1232" s="79"/>
    </row>
    <row r="1233" spans="5:7" x14ac:dyDescent="0.25">
      <c r="E1233" s="79"/>
      <c r="F1233" s="80"/>
      <c r="G1233" s="79"/>
    </row>
    <row r="1234" spans="5:7" x14ac:dyDescent="0.25">
      <c r="E1234" s="79"/>
      <c r="F1234" s="80"/>
      <c r="G1234" s="79"/>
    </row>
    <row r="1235" spans="5:7" x14ac:dyDescent="0.25">
      <c r="E1235" s="79"/>
      <c r="F1235" s="80"/>
      <c r="G1235" s="79"/>
    </row>
    <row r="1236" spans="5:7" x14ac:dyDescent="0.25">
      <c r="E1236" s="79"/>
      <c r="F1236" s="80"/>
      <c r="G1236" s="79"/>
    </row>
    <row r="1237" spans="5:7" x14ac:dyDescent="0.25">
      <c r="E1237" s="79"/>
      <c r="F1237" s="80"/>
      <c r="G1237" s="79"/>
    </row>
    <row r="1238" spans="5:7" x14ac:dyDescent="0.25">
      <c r="E1238" s="79"/>
      <c r="F1238" s="80"/>
      <c r="G1238" s="79"/>
    </row>
    <row r="1239" spans="5:7" x14ac:dyDescent="0.25">
      <c r="E1239" s="79"/>
      <c r="F1239" s="80"/>
      <c r="G1239" s="79"/>
    </row>
    <row r="1240" spans="5:7" x14ac:dyDescent="0.25">
      <c r="E1240" s="79"/>
      <c r="F1240" s="80"/>
      <c r="G1240" s="79"/>
    </row>
    <row r="1241" spans="5:7" x14ac:dyDescent="0.25">
      <c r="E1241" s="79"/>
      <c r="F1241" s="80"/>
      <c r="G1241" s="79"/>
    </row>
    <row r="1242" spans="5:7" x14ac:dyDescent="0.25">
      <c r="E1242" s="79"/>
      <c r="F1242" s="80"/>
      <c r="G1242" s="79"/>
    </row>
    <row r="1243" spans="5:7" x14ac:dyDescent="0.25">
      <c r="E1243" s="79"/>
      <c r="F1243" s="80"/>
      <c r="G1243" s="79"/>
    </row>
    <row r="1244" spans="5:7" x14ac:dyDescent="0.25">
      <c r="E1244" s="79"/>
      <c r="F1244" s="80"/>
      <c r="G1244" s="79"/>
    </row>
    <row r="1245" spans="5:7" x14ac:dyDescent="0.25">
      <c r="E1245" s="79"/>
      <c r="F1245" s="80"/>
      <c r="G1245" s="79"/>
    </row>
    <row r="1246" spans="5:7" x14ac:dyDescent="0.25">
      <c r="E1246" s="79"/>
      <c r="F1246" s="80"/>
      <c r="G1246" s="79"/>
    </row>
    <row r="1247" spans="5:7" x14ac:dyDescent="0.25">
      <c r="E1247" s="79"/>
      <c r="F1247" s="80"/>
      <c r="G1247" s="79"/>
    </row>
    <row r="1248" spans="5:7" x14ac:dyDescent="0.25">
      <c r="E1248" s="79"/>
      <c r="F1248" s="80"/>
      <c r="G1248" s="79"/>
    </row>
    <row r="1249" spans="5:7" x14ac:dyDescent="0.25">
      <c r="E1249" s="79"/>
      <c r="F1249" s="80"/>
      <c r="G1249" s="79"/>
    </row>
    <row r="1250" spans="5:7" x14ac:dyDescent="0.25">
      <c r="E1250" s="79"/>
      <c r="F1250" s="80"/>
      <c r="G1250" s="79"/>
    </row>
    <row r="1251" spans="5:7" x14ac:dyDescent="0.25">
      <c r="E1251" s="79"/>
      <c r="F1251" s="80"/>
      <c r="G1251" s="79"/>
    </row>
    <row r="1252" spans="5:7" x14ac:dyDescent="0.25">
      <c r="E1252" s="79"/>
      <c r="F1252" s="80"/>
      <c r="G1252" s="79"/>
    </row>
    <row r="1253" spans="5:7" x14ac:dyDescent="0.25">
      <c r="E1253" s="79"/>
      <c r="F1253" s="80"/>
      <c r="G1253" s="79"/>
    </row>
    <row r="1254" spans="5:7" x14ac:dyDescent="0.25">
      <c r="E1254" s="79"/>
      <c r="F1254" s="80"/>
      <c r="G1254" s="79"/>
    </row>
    <row r="1255" spans="5:7" x14ac:dyDescent="0.25">
      <c r="E1255" s="79"/>
      <c r="F1255" s="80"/>
      <c r="G1255" s="79"/>
    </row>
    <row r="1256" spans="5:7" x14ac:dyDescent="0.25">
      <c r="E1256" s="79"/>
      <c r="F1256" s="80"/>
      <c r="G1256" s="79"/>
    </row>
    <row r="1257" spans="5:7" x14ac:dyDescent="0.25">
      <c r="E1257" s="79"/>
      <c r="F1257" s="80"/>
      <c r="G1257" s="79"/>
    </row>
    <row r="1258" spans="5:7" x14ac:dyDescent="0.25">
      <c r="E1258" s="79"/>
      <c r="F1258" s="80"/>
      <c r="G1258" s="79"/>
    </row>
    <row r="1259" spans="5:7" x14ac:dyDescent="0.25">
      <c r="E1259" s="79"/>
      <c r="F1259" s="80"/>
      <c r="G1259" s="79"/>
    </row>
    <row r="1260" spans="5:7" x14ac:dyDescent="0.25">
      <c r="E1260" s="79"/>
      <c r="F1260" s="80"/>
      <c r="G1260" s="79"/>
    </row>
    <row r="1261" spans="5:7" x14ac:dyDescent="0.25">
      <c r="E1261" s="79"/>
      <c r="F1261" s="80"/>
      <c r="G1261" s="79"/>
    </row>
    <row r="1262" spans="5:7" x14ac:dyDescent="0.25">
      <c r="E1262" s="79"/>
      <c r="F1262" s="80"/>
      <c r="G1262" s="79"/>
    </row>
    <row r="1263" spans="5:7" x14ac:dyDescent="0.25">
      <c r="E1263" s="79"/>
      <c r="F1263" s="80"/>
      <c r="G1263" s="79"/>
    </row>
    <row r="1264" spans="5:7" x14ac:dyDescent="0.25">
      <c r="E1264" s="79"/>
      <c r="F1264" s="80"/>
      <c r="G1264" s="79"/>
    </row>
    <row r="1265" spans="5:7" x14ac:dyDescent="0.25">
      <c r="E1265" s="79"/>
      <c r="F1265" s="80"/>
      <c r="G1265" s="79"/>
    </row>
    <row r="1266" spans="5:7" x14ac:dyDescent="0.25">
      <c r="E1266" s="79"/>
      <c r="F1266" s="80"/>
      <c r="G1266" s="79"/>
    </row>
    <row r="1267" spans="5:7" x14ac:dyDescent="0.25">
      <c r="E1267" s="79"/>
      <c r="F1267" s="80"/>
      <c r="G1267" s="79"/>
    </row>
    <row r="1268" spans="5:7" x14ac:dyDescent="0.25">
      <c r="E1268" s="79"/>
      <c r="F1268" s="80"/>
      <c r="G1268" s="79"/>
    </row>
    <row r="1269" spans="5:7" x14ac:dyDescent="0.25">
      <c r="E1269" s="79"/>
      <c r="F1269" s="80"/>
      <c r="G1269" s="79"/>
    </row>
    <row r="1270" spans="5:7" x14ac:dyDescent="0.25">
      <c r="E1270" s="79"/>
      <c r="F1270" s="80"/>
      <c r="G1270" s="79"/>
    </row>
    <row r="1271" spans="5:7" x14ac:dyDescent="0.25">
      <c r="E1271" s="79"/>
      <c r="F1271" s="80"/>
      <c r="G1271" s="79"/>
    </row>
    <row r="1272" spans="5:7" x14ac:dyDescent="0.25">
      <c r="E1272" s="79"/>
      <c r="F1272" s="80"/>
      <c r="G1272" s="79"/>
    </row>
    <row r="1273" spans="5:7" x14ac:dyDescent="0.25">
      <c r="E1273" s="79"/>
      <c r="F1273" s="80"/>
      <c r="G1273" s="79"/>
    </row>
    <row r="1274" spans="5:7" x14ac:dyDescent="0.25">
      <c r="E1274" s="79"/>
      <c r="F1274" s="80"/>
      <c r="G1274" s="79"/>
    </row>
    <row r="1275" spans="5:7" x14ac:dyDescent="0.25">
      <c r="E1275" s="79"/>
      <c r="F1275" s="80"/>
      <c r="G1275" s="79"/>
    </row>
    <row r="1276" spans="5:7" x14ac:dyDescent="0.25">
      <c r="E1276" s="79"/>
      <c r="F1276" s="80"/>
      <c r="G1276" s="79"/>
    </row>
    <row r="1277" spans="5:7" x14ac:dyDescent="0.25">
      <c r="E1277" s="79"/>
      <c r="F1277" s="80"/>
      <c r="G1277" s="79"/>
    </row>
    <row r="1278" spans="5:7" x14ac:dyDescent="0.25">
      <c r="E1278" s="79"/>
      <c r="F1278" s="80"/>
      <c r="G1278" s="79"/>
    </row>
    <row r="1279" spans="5:7" x14ac:dyDescent="0.25">
      <c r="E1279" s="79"/>
      <c r="F1279" s="80"/>
      <c r="G1279" s="79"/>
    </row>
    <row r="1280" spans="5:7" x14ac:dyDescent="0.25">
      <c r="E1280" s="79"/>
      <c r="F1280" s="80"/>
      <c r="G1280" s="79"/>
    </row>
    <row r="1281" spans="5:7" x14ac:dyDescent="0.25">
      <c r="E1281" s="79"/>
      <c r="F1281" s="80"/>
      <c r="G1281" s="79"/>
    </row>
    <row r="1282" spans="5:7" x14ac:dyDescent="0.25">
      <c r="E1282" s="79"/>
      <c r="F1282" s="80"/>
      <c r="G1282" s="79"/>
    </row>
    <row r="1283" spans="5:7" x14ac:dyDescent="0.25">
      <c r="E1283" s="79"/>
      <c r="F1283" s="80"/>
      <c r="G1283" s="79"/>
    </row>
    <row r="1284" spans="5:7" x14ac:dyDescent="0.25">
      <c r="E1284" s="79"/>
      <c r="F1284" s="80"/>
      <c r="G1284" s="79"/>
    </row>
    <row r="1285" spans="5:7" x14ac:dyDescent="0.25">
      <c r="E1285" s="79"/>
      <c r="F1285" s="80"/>
      <c r="G1285" s="79"/>
    </row>
    <row r="1286" spans="5:7" x14ac:dyDescent="0.25">
      <c r="E1286" s="79"/>
      <c r="F1286" s="80"/>
      <c r="G1286" s="79"/>
    </row>
    <row r="1287" spans="5:7" x14ac:dyDescent="0.25">
      <c r="E1287" s="79"/>
      <c r="F1287" s="80"/>
      <c r="G1287" s="79"/>
    </row>
    <row r="1288" spans="5:7" x14ac:dyDescent="0.25">
      <c r="E1288" s="79"/>
      <c r="F1288" s="80"/>
      <c r="G1288" s="79"/>
    </row>
    <row r="1289" spans="5:7" x14ac:dyDescent="0.25">
      <c r="E1289" s="79"/>
      <c r="F1289" s="80"/>
      <c r="G1289" s="79"/>
    </row>
    <row r="1290" spans="5:7" x14ac:dyDescent="0.25">
      <c r="E1290" s="79"/>
      <c r="F1290" s="80"/>
      <c r="G1290" s="79"/>
    </row>
    <row r="1291" spans="5:7" x14ac:dyDescent="0.25">
      <c r="E1291" s="79"/>
      <c r="F1291" s="80"/>
      <c r="G1291" s="79"/>
    </row>
    <row r="1292" spans="5:7" x14ac:dyDescent="0.25">
      <c r="E1292" s="79"/>
      <c r="F1292" s="80"/>
      <c r="G1292" s="79"/>
    </row>
    <row r="1293" spans="5:7" x14ac:dyDescent="0.25">
      <c r="E1293" s="79"/>
      <c r="F1293" s="80"/>
      <c r="G1293" s="79"/>
    </row>
    <row r="1294" spans="5:7" x14ac:dyDescent="0.25">
      <c r="E1294" s="79"/>
      <c r="F1294" s="80"/>
      <c r="G1294" s="79"/>
    </row>
    <row r="1295" spans="5:7" x14ac:dyDescent="0.25">
      <c r="E1295" s="79"/>
      <c r="F1295" s="80"/>
      <c r="G1295" s="79"/>
    </row>
    <row r="1296" spans="5:7" x14ac:dyDescent="0.25">
      <c r="E1296" s="79"/>
      <c r="F1296" s="80"/>
      <c r="G1296" s="79"/>
    </row>
    <row r="1297" spans="5:7" x14ac:dyDescent="0.25">
      <c r="E1297" s="79"/>
      <c r="F1297" s="80"/>
      <c r="G1297" s="79"/>
    </row>
    <row r="1298" spans="5:7" x14ac:dyDescent="0.25">
      <c r="E1298" s="79"/>
      <c r="F1298" s="80"/>
      <c r="G1298" s="79"/>
    </row>
    <row r="1299" spans="5:7" x14ac:dyDescent="0.25">
      <c r="E1299" s="79"/>
      <c r="F1299" s="80"/>
      <c r="G1299" s="79"/>
    </row>
    <row r="1300" spans="5:7" x14ac:dyDescent="0.25">
      <c r="E1300" s="79"/>
      <c r="F1300" s="80"/>
      <c r="G1300" s="79"/>
    </row>
    <row r="1301" spans="5:7" x14ac:dyDescent="0.25">
      <c r="E1301" s="79"/>
      <c r="F1301" s="80"/>
      <c r="G1301" s="79"/>
    </row>
    <row r="1302" spans="5:7" x14ac:dyDescent="0.25">
      <c r="E1302" s="79"/>
      <c r="F1302" s="80"/>
      <c r="G1302" s="79"/>
    </row>
    <row r="1303" spans="5:7" x14ac:dyDescent="0.25">
      <c r="E1303" s="79"/>
      <c r="F1303" s="80"/>
      <c r="G1303" s="79"/>
    </row>
    <row r="1304" spans="5:7" x14ac:dyDescent="0.25">
      <c r="E1304" s="79"/>
      <c r="F1304" s="80"/>
      <c r="G1304" s="79"/>
    </row>
    <row r="1305" spans="5:7" x14ac:dyDescent="0.25">
      <c r="E1305" s="79"/>
      <c r="F1305" s="80"/>
      <c r="G1305" s="79"/>
    </row>
    <row r="1306" spans="5:7" x14ac:dyDescent="0.25">
      <c r="E1306" s="79"/>
      <c r="F1306" s="80"/>
      <c r="G1306" s="79"/>
    </row>
    <row r="1307" spans="5:7" x14ac:dyDescent="0.25">
      <c r="E1307" s="79"/>
      <c r="F1307" s="80"/>
      <c r="G1307" s="79"/>
    </row>
    <row r="1308" spans="5:7" x14ac:dyDescent="0.25">
      <c r="E1308" s="79"/>
      <c r="F1308" s="80"/>
      <c r="G1308" s="79"/>
    </row>
    <row r="1309" spans="5:7" x14ac:dyDescent="0.25">
      <c r="E1309" s="79"/>
      <c r="F1309" s="80"/>
      <c r="G1309" s="79"/>
    </row>
    <row r="1310" spans="5:7" x14ac:dyDescent="0.25">
      <c r="E1310" s="79"/>
      <c r="F1310" s="80"/>
      <c r="G1310" s="79"/>
    </row>
    <row r="1311" spans="5:7" x14ac:dyDescent="0.25">
      <c r="E1311" s="79"/>
      <c r="F1311" s="80"/>
      <c r="G1311" s="79"/>
    </row>
    <row r="1312" spans="5:7" x14ac:dyDescent="0.25">
      <c r="E1312" s="79"/>
      <c r="F1312" s="80"/>
      <c r="G1312" s="79"/>
    </row>
    <row r="1313" spans="5:7" x14ac:dyDescent="0.25">
      <c r="E1313" s="79"/>
      <c r="F1313" s="80"/>
      <c r="G1313" s="79"/>
    </row>
    <row r="1314" spans="5:7" x14ac:dyDescent="0.25">
      <c r="E1314" s="79"/>
      <c r="F1314" s="80"/>
      <c r="G1314" s="79"/>
    </row>
    <row r="1315" spans="5:7" x14ac:dyDescent="0.25">
      <c r="E1315" s="79"/>
      <c r="F1315" s="80"/>
      <c r="G1315" s="79"/>
    </row>
    <row r="1316" spans="5:7" x14ac:dyDescent="0.25">
      <c r="E1316" s="79"/>
      <c r="F1316" s="80"/>
      <c r="G1316" s="79"/>
    </row>
    <row r="1317" spans="5:7" x14ac:dyDescent="0.25">
      <c r="E1317" s="79"/>
      <c r="F1317" s="80"/>
      <c r="G1317" s="79"/>
    </row>
    <row r="1318" spans="5:7" x14ac:dyDescent="0.25">
      <c r="E1318" s="79"/>
      <c r="F1318" s="80"/>
      <c r="G1318" s="79"/>
    </row>
    <row r="1319" spans="5:7" x14ac:dyDescent="0.25">
      <c r="E1319" s="79"/>
      <c r="F1319" s="80"/>
      <c r="G1319" s="79"/>
    </row>
    <row r="1320" spans="5:7" x14ac:dyDescent="0.25">
      <c r="E1320" s="79"/>
      <c r="F1320" s="80"/>
      <c r="G1320" s="79"/>
    </row>
    <row r="1321" spans="5:7" x14ac:dyDescent="0.25">
      <c r="E1321" s="79"/>
      <c r="F1321" s="80"/>
      <c r="G1321" s="79"/>
    </row>
    <row r="1322" spans="5:7" x14ac:dyDescent="0.25">
      <c r="E1322" s="79"/>
      <c r="F1322" s="80"/>
      <c r="G1322" s="79"/>
    </row>
    <row r="1323" spans="5:7" x14ac:dyDescent="0.25">
      <c r="E1323" s="79"/>
      <c r="F1323" s="80"/>
      <c r="G1323" s="79"/>
    </row>
    <row r="1324" spans="5:7" x14ac:dyDescent="0.25">
      <c r="E1324" s="79"/>
      <c r="F1324" s="80"/>
      <c r="G1324" s="79"/>
    </row>
    <row r="1325" spans="5:7" x14ac:dyDescent="0.25">
      <c r="E1325" s="79"/>
      <c r="F1325" s="80"/>
      <c r="G1325" s="79"/>
    </row>
    <row r="1326" spans="5:7" x14ac:dyDescent="0.25">
      <c r="E1326" s="79"/>
      <c r="F1326" s="80"/>
      <c r="G1326" s="79"/>
    </row>
    <row r="1327" spans="5:7" x14ac:dyDescent="0.25">
      <c r="E1327" s="79"/>
      <c r="F1327" s="80"/>
      <c r="G1327" s="79"/>
    </row>
    <row r="1328" spans="5:7" x14ac:dyDescent="0.25">
      <c r="E1328" s="79"/>
      <c r="F1328" s="80"/>
      <c r="G1328" s="79"/>
    </row>
    <row r="1329" spans="5:7" x14ac:dyDescent="0.25">
      <c r="E1329" s="79"/>
      <c r="F1329" s="80"/>
      <c r="G1329" s="79"/>
    </row>
    <row r="1330" spans="5:7" x14ac:dyDescent="0.25">
      <c r="E1330" s="79"/>
      <c r="F1330" s="80"/>
      <c r="G1330" s="79"/>
    </row>
    <row r="1331" spans="5:7" x14ac:dyDescent="0.25">
      <c r="E1331" s="79"/>
      <c r="F1331" s="80"/>
      <c r="G1331" s="79"/>
    </row>
    <row r="1332" spans="5:7" x14ac:dyDescent="0.25">
      <c r="E1332" s="79"/>
      <c r="F1332" s="80"/>
      <c r="G1332" s="79"/>
    </row>
    <row r="1333" spans="5:7" x14ac:dyDescent="0.25">
      <c r="E1333" s="79"/>
      <c r="F1333" s="80"/>
      <c r="G1333" s="79"/>
    </row>
    <row r="1334" spans="5:7" x14ac:dyDescent="0.25">
      <c r="E1334" s="79"/>
      <c r="F1334" s="80"/>
      <c r="G1334" s="79"/>
    </row>
    <row r="1335" spans="5:7" x14ac:dyDescent="0.25">
      <c r="E1335" s="79"/>
      <c r="F1335" s="80"/>
      <c r="G1335" s="79"/>
    </row>
    <row r="1336" spans="5:7" x14ac:dyDescent="0.25">
      <c r="E1336" s="79"/>
      <c r="F1336" s="80"/>
      <c r="G1336" s="79"/>
    </row>
    <row r="1337" spans="5:7" x14ac:dyDescent="0.25">
      <c r="E1337" s="79"/>
      <c r="F1337" s="80"/>
      <c r="G1337" s="79"/>
    </row>
    <row r="1338" spans="5:7" x14ac:dyDescent="0.25">
      <c r="E1338" s="79"/>
      <c r="F1338" s="80"/>
      <c r="G1338" s="79"/>
    </row>
    <row r="1339" spans="5:7" x14ac:dyDescent="0.25">
      <c r="E1339" s="79"/>
      <c r="F1339" s="80"/>
      <c r="G1339" s="79"/>
    </row>
    <row r="1340" spans="5:7" x14ac:dyDescent="0.25">
      <c r="E1340" s="79"/>
      <c r="F1340" s="80"/>
      <c r="G1340" s="79"/>
    </row>
    <row r="1341" spans="5:7" x14ac:dyDescent="0.25">
      <c r="E1341" s="79"/>
      <c r="F1341" s="80"/>
      <c r="G1341" s="79"/>
    </row>
    <row r="1342" spans="5:7" x14ac:dyDescent="0.25">
      <c r="E1342" s="79"/>
      <c r="F1342" s="80"/>
      <c r="G1342" s="79"/>
    </row>
    <row r="1343" spans="5:7" x14ac:dyDescent="0.25">
      <c r="E1343" s="79"/>
      <c r="F1343" s="80"/>
      <c r="G1343" s="79"/>
    </row>
    <row r="1344" spans="5:7" x14ac:dyDescent="0.25">
      <c r="E1344" s="79"/>
      <c r="F1344" s="80"/>
      <c r="G1344" s="79"/>
    </row>
    <row r="1345" spans="5:7" x14ac:dyDescent="0.25">
      <c r="E1345" s="79"/>
      <c r="F1345" s="80"/>
      <c r="G1345" s="79"/>
    </row>
    <row r="1346" spans="5:7" x14ac:dyDescent="0.25">
      <c r="E1346" s="79"/>
      <c r="F1346" s="80"/>
      <c r="G1346" s="79"/>
    </row>
    <row r="1347" spans="5:7" x14ac:dyDescent="0.25">
      <c r="E1347" s="79"/>
      <c r="F1347" s="80"/>
      <c r="G1347" s="79"/>
    </row>
    <row r="1348" spans="5:7" x14ac:dyDescent="0.25">
      <c r="E1348" s="79"/>
      <c r="F1348" s="80"/>
      <c r="G1348" s="79"/>
    </row>
    <row r="1349" spans="5:7" x14ac:dyDescent="0.25">
      <c r="E1349" s="79"/>
      <c r="F1349" s="80"/>
      <c r="G1349" s="79"/>
    </row>
    <row r="1350" spans="5:7" x14ac:dyDescent="0.25">
      <c r="E1350" s="79"/>
      <c r="F1350" s="80"/>
      <c r="G1350" s="79"/>
    </row>
    <row r="1351" spans="5:7" x14ac:dyDescent="0.25">
      <c r="E1351" s="79"/>
      <c r="F1351" s="80"/>
      <c r="G1351" s="79"/>
    </row>
    <row r="1352" spans="5:7" x14ac:dyDescent="0.25">
      <c r="E1352" s="79"/>
      <c r="F1352" s="80"/>
      <c r="G1352" s="79"/>
    </row>
    <row r="1353" spans="5:7" x14ac:dyDescent="0.25">
      <c r="E1353" s="79"/>
      <c r="F1353" s="80"/>
      <c r="G1353" s="79"/>
    </row>
    <row r="1354" spans="5:7" x14ac:dyDescent="0.25">
      <c r="E1354" s="79"/>
      <c r="F1354" s="80"/>
      <c r="G1354" s="79"/>
    </row>
    <row r="1355" spans="5:7" x14ac:dyDescent="0.25">
      <c r="E1355" s="79"/>
      <c r="F1355" s="80"/>
      <c r="G1355" s="79"/>
    </row>
    <row r="1356" spans="5:7" x14ac:dyDescent="0.25">
      <c r="E1356" s="79"/>
      <c r="F1356" s="80"/>
      <c r="G1356" s="79"/>
    </row>
    <row r="1357" spans="5:7" x14ac:dyDescent="0.25">
      <c r="E1357" s="79"/>
      <c r="F1357" s="80"/>
      <c r="G1357" s="79"/>
    </row>
    <row r="1358" spans="5:7" x14ac:dyDescent="0.25">
      <c r="E1358" s="79"/>
      <c r="F1358" s="80"/>
      <c r="G1358" s="79"/>
    </row>
    <row r="1359" spans="5:7" x14ac:dyDescent="0.25">
      <c r="E1359" s="79"/>
      <c r="F1359" s="80"/>
      <c r="G1359" s="79"/>
    </row>
    <row r="1360" spans="5:7" x14ac:dyDescent="0.25">
      <c r="E1360" s="79"/>
      <c r="F1360" s="80"/>
      <c r="G1360" s="79"/>
    </row>
    <row r="1361" spans="5:7" x14ac:dyDescent="0.25">
      <c r="E1361" s="79"/>
      <c r="F1361" s="80"/>
      <c r="G1361" s="79"/>
    </row>
    <row r="1362" spans="5:7" x14ac:dyDescent="0.25">
      <c r="E1362" s="79"/>
      <c r="F1362" s="80"/>
      <c r="G1362" s="79"/>
    </row>
    <row r="1363" spans="5:7" x14ac:dyDescent="0.25">
      <c r="E1363" s="79"/>
      <c r="F1363" s="80"/>
      <c r="G1363" s="79"/>
    </row>
    <row r="1364" spans="5:7" x14ac:dyDescent="0.25">
      <c r="E1364" s="79"/>
      <c r="F1364" s="80"/>
      <c r="G1364" s="79"/>
    </row>
    <row r="1365" spans="5:7" x14ac:dyDescent="0.25">
      <c r="E1365" s="79"/>
      <c r="F1365" s="80"/>
      <c r="G1365" s="79"/>
    </row>
    <row r="1366" spans="5:7" x14ac:dyDescent="0.25">
      <c r="E1366" s="79"/>
      <c r="F1366" s="80"/>
      <c r="G1366" s="79"/>
    </row>
    <row r="1367" spans="5:7" x14ac:dyDescent="0.25">
      <c r="E1367" s="79"/>
      <c r="F1367" s="80"/>
      <c r="G1367" s="79"/>
    </row>
    <row r="1368" spans="5:7" x14ac:dyDescent="0.25">
      <c r="E1368" s="79"/>
      <c r="F1368" s="80"/>
      <c r="G1368" s="79"/>
    </row>
    <row r="1369" spans="5:7" x14ac:dyDescent="0.25">
      <c r="E1369" s="79"/>
      <c r="F1369" s="80"/>
      <c r="G1369" s="79"/>
    </row>
    <row r="1370" spans="5:7" x14ac:dyDescent="0.25">
      <c r="E1370" s="79"/>
      <c r="F1370" s="80"/>
      <c r="G1370" s="79"/>
    </row>
    <row r="1371" spans="5:7" x14ac:dyDescent="0.25">
      <c r="E1371" s="79"/>
      <c r="F1371" s="80"/>
      <c r="G1371" s="79"/>
    </row>
    <row r="1372" spans="5:7" x14ac:dyDescent="0.25">
      <c r="E1372" s="79"/>
      <c r="F1372" s="80"/>
      <c r="G1372" s="79"/>
    </row>
    <row r="1373" spans="5:7" x14ac:dyDescent="0.25">
      <c r="E1373" s="79"/>
      <c r="F1373" s="80"/>
      <c r="G1373" s="79"/>
    </row>
    <row r="1374" spans="5:7" x14ac:dyDescent="0.25">
      <c r="E1374" s="79"/>
      <c r="F1374" s="80"/>
      <c r="G1374" s="79"/>
    </row>
    <row r="1375" spans="5:7" x14ac:dyDescent="0.25">
      <c r="E1375" s="79"/>
      <c r="F1375" s="80"/>
      <c r="G1375" s="79"/>
    </row>
    <row r="1376" spans="5:7" x14ac:dyDescent="0.25">
      <c r="E1376" s="79"/>
      <c r="F1376" s="80"/>
      <c r="G1376" s="79"/>
    </row>
    <row r="1377" spans="5:7" x14ac:dyDescent="0.25">
      <c r="E1377" s="79"/>
      <c r="F1377" s="80"/>
      <c r="G1377" s="79"/>
    </row>
    <row r="1378" spans="5:7" x14ac:dyDescent="0.25">
      <c r="E1378" s="79"/>
      <c r="F1378" s="80"/>
      <c r="G1378" s="79"/>
    </row>
    <row r="1379" spans="5:7" x14ac:dyDescent="0.25">
      <c r="E1379" s="79"/>
      <c r="F1379" s="80"/>
      <c r="G1379" s="79"/>
    </row>
    <row r="1380" spans="5:7" x14ac:dyDescent="0.25">
      <c r="E1380" s="79"/>
      <c r="F1380" s="80"/>
      <c r="G1380" s="79"/>
    </row>
    <row r="1381" spans="5:7" x14ac:dyDescent="0.25">
      <c r="E1381" s="79"/>
      <c r="F1381" s="80"/>
      <c r="G1381" s="79"/>
    </row>
    <row r="1382" spans="5:7" x14ac:dyDescent="0.25">
      <c r="E1382" s="79"/>
      <c r="F1382" s="80"/>
      <c r="G1382" s="79"/>
    </row>
    <row r="1383" spans="5:7" x14ac:dyDescent="0.25">
      <c r="E1383" s="79"/>
      <c r="F1383" s="80"/>
      <c r="G1383" s="79"/>
    </row>
    <row r="1384" spans="5:7" x14ac:dyDescent="0.25">
      <c r="E1384" s="79"/>
      <c r="F1384" s="80"/>
      <c r="G1384" s="79"/>
    </row>
    <row r="1385" spans="5:7" x14ac:dyDescent="0.25">
      <c r="E1385" s="79"/>
      <c r="F1385" s="80"/>
      <c r="G1385" s="79"/>
    </row>
    <row r="1386" spans="5:7" x14ac:dyDescent="0.25">
      <c r="E1386" s="79"/>
      <c r="F1386" s="80"/>
      <c r="G1386" s="79"/>
    </row>
    <row r="1387" spans="5:7" x14ac:dyDescent="0.25">
      <c r="E1387" s="79"/>
      <c r="F1387" s="80"/>
      <c r="G1387" s="79"/>
    </row>
    <row r="1388" spans="5:7" x14ac:dyDescent="0.25">
      <c r="E1388" s="79"/>
      <c r="F1388" s="80"/>
      <c r="G1388" s="79"/>
    </row>
    <row r="1389" spans="5:7" x14ac:dyDescent="0.25">
      <c r="E1389" s="79"/>
      <c r="F1389" s="80"/>
      <c r="G1389" s="79"/>
    </row>
    <row r="1390" spans="5:7" x14ac:dyDescent="0.25">
      <c r="E1390" s="79"/>
      <c r="F1390" s="80"/>
      <c r="G1390" s="79"/>
    </row>
    <row r="1391" spans="5:7" x14ac:dyDescent="0.25">
      <c r="E1391" s="79"/>
      <c r="F1391" s="80"/>
      <c r="G1391" s="79"/>
    </row>
    <row r="1392" spans="5:7" x14ac:dyDescent="0.25">
      <c r="E1392" s="79"/>
      <c r="F1392" s="80"/>
      <c r="G1392" s="79"/>
    </row>
    <row r="1393" spans="5:7" x14ac:dyDescent="0.25">
      <c r="E1393" s="79"/>
      <c r="F1393" s="80"/>
      <c r="G1393" s="79"/>
    </row>
    <row r="1394" spans="5:7" x14ac:dyDescent="0.25">
      <c r="E1394" s="79"/>
      <c r="F1394" s="80"/>
      <c r="G1394" s="79"/>
    </row>
    <row r="1395" spans="5:7" x14ac:dyDescent="0.25">
      <c r="E1395" s="79"/>
      <c r="F1395" s="80"/>
      <c r="G1395" s="79"/>
    </row>
    <row r="1396" spans="5:7" x14ac:dyDescent="0.25">
      <c r="E1396" s="79"/>
      <c r="F1396" s="80"/>
      <c r="G1396" s="79"/>
    </row>
    <row r="1397" spans="5:7" x14ac:dyDescent="0.25">
      <c r="E1397" s="79"/>
      <c r="F1397" s="80"/>
      <c r="G1397" s="79"/>
    </row>
    <row r="1398" spans="5:7" x14ac:dyDescent="0.25">
      <c r="E1398" s="79"/>
      <c r="F1398" s="80"/>
      <c r="G1398" s="79"/>
    </row>
    <row r="1399" spans="5:7" x14ac:dyDescent="0.25">
      <c r="E1399" s="79"/>
      <c r="F1399" s="80"/>
      <c r="G1399" s="79"/>
    </row>
    <row r="1400" spans="5:7" x14ac:dyDescent="0.25">
      <c r="E1400" s="79"/>
      <c r="F1400" s="80"/>
      <c r="G1400" s="79"/>
    </row>
    <row r="1401" spans="5:7" x14ac:dyDescent="0.25">
      <c r="E1401" s="79"/>
      <c r="F1401" s="80"/>
      <c r="G1401" s="79"/>
    </row>
    <row r="1402" spans="5:7" x14ac:dyDescent="0.25">
      <c r="E1402" s="79"/>
      <c r="F1402" s="80"/>
      <c r="G1402" s="79"/>
    </row>
    <row r="1403" spans="5:7" x14ac:dyDescent="0.25">
      <c r="E1403" s="79"/>
      <c r="F1403" s="80"/>
      <c r="G1403" s="79"/>
    </row>
    <row r="1404" spans="5:7" x14ac:dyDescent="0.25">
      <c r="E1404" s="79"/>
      <c r="F1404" s="80"/>
      <c r="G1404" s="79"/>
    </row>
    <row r="1405" spans="5:7" x14ac:dyDescent="0.25">
      <c r="E1405" s="79"/>
      <c r="F1405" s="80"/>
      <c r="G1405" s="79"/>
    </row>
    <row r="1406" spans="5:7" x14ac:dyDescent="0.25">
      <c r="E1406" s="79"/>
      <c r="F1406" s="80"/>
      <c r="G1406" s="79"/>
    </row>
    <row r="1407" spans="5:7" x14ac:dyDescent="0.25">
      <c r="E1407" s="79"/>
      <c r="F1407" s="80"/>
      <c r="G1407" s="79"/>
    </row>
    <row r="1408" spans="5:7" x14ac:dyDescent="0.25">
      <c r="E1408" s="79"/>
      <c r="F1408" s="80"/>
      <c r="G1408" s="79"/>
    </row>
    <row r="1409" spans="5:7" x14ac:dyDescent="0.25">
      <c r="E1409" s="79"/>
      <c r="F1409" s="80"/>
      <c r="G1409" s="79"/>
    </row>
    <row r="1410" spans="5:7" x14ac:dyDescent="0.25">
      <c r="E1410" s="79"/>
      <c r="F1410" s="80"/>
      <c r="G1410" s="79"/>
    </row>
    <row r="1411" spans="5:7" x14ac:dyDescent="0.25">
      <c r="E1411" s="79"/>
      <c r="F1411" s="80"/>
      <c r="G1411" s="79"/>
    </row>
    <row r="1412" spans="5:7" x14ac:dyDescent="0.25">
      <c r="E1412" s="79"/>
      <c r="F1412" s="80"/>
      <c r="G1412" s="79"/>
    </row>
    <row r="1413" spans="5:7" x14ac:dyDescent="0.25">
      <c r="E1413" s="79"/>
      <c r="F1413" s="80"/>
      <c r="G1413" s="79"/>
    </row>
    <row r="1414" spans="5:7" x14ac:dyDescent="0.25">
      <c r="E1414" s="79"/>
      <c r="F1414" s="80"/>
      <c r="G1414" s="79"/>
    </row>
    <row r="1415" spans="5:7" x14ac:dyDescent="0.25">
      <c r="E1415" s="79"/>
      <c r="F1415" s="80"/>
      <c r="G1415" s="79"/>
    </row>
    <row r="1416" spans="5:7" x14ac:dyDescent="0.25">
      <c r="E1416" s="79"/>
      <c r="F1416" s="80"/>
      <c r="G1416" s="79"/>
    </row>
    <row r="1417" spans="5:7" x14ac:dyDescent="0.25">
      <c r="E1417" s="79"/>
      <c r="F1417" s="80"/>
      <c r="G1417" s="79"/>
    </row>
    <row r="1418" spans="5:7" x14ac:dyDescent="0.25">
      <c r="E1418" s="79"/>
      <c r="F1418" s="80"/>
      <c r="G1418" s="79"/>
    </row>
    <row r="1419" spans="5:7" x14ac:dyDescent="0.25">
      <c r="E1419" s="79"/>
      <c r="F1419" s="80"/>
      <c r="G1419" s="79"/>
    </row>
    <row r="1420" spans="5:7" x14ac:dyDescent="0.25">
      <c r="E1420" s="79"/>
      <c r="F1420" s="80"/>
      <c r="G1420" s="79"/>
    </row>
    <row r="1421" spans="5:7" x14ac:dyDescent="0.25">
      <c r="E1421" s="79"/>
      <c r="F1421" s="80"/>
      <c r="G1421" s="79"/>
    </row>
    <row r="1422" spans="5:7" x14ac:dyDescent="0.25">
      <c r="E1422" s="79"/>
      <c r="F1422" s="80"/>
      <c r="G1422" s="79"/>
    </row>
    <row r="1423" spans="5:7" x14ac:dyDescent="0.25">
      <c r="E1423" s="79"/>
      <c r="F1423" s="80"/>
      <c r="G1423" s="79"/>
    </row>
    <row r="1424" spans="5:7" x14ac:dyDescent="0.25">
      <c r="E1424" s="79"/>
      <c r="F1424" s="80"/>
      <c r="G1424" s="79"/>
    </row>
    <row r="1425" spans="5:7" x14ac:dyDescent="0.25">
      <c r="E1425" s="79"/>
      <c r="F1425" s="80"/>
      <c r="G1425" s="79"/>
    </row>
    <row r="1426" spans="5:7" x14ac:dyDescent="0.25">
      <c r="E1426" s="79"/>
      <c r="F1426" s="80"/>
      <c r="G1426" s="79"/>
    </row>
    <row r="1427" spans="5:7" x14ac:dyDescent="0.25">
      <c r="E1427" s="79"/>
      <c r="F1427" s="80"/>
      <c r="G1427" s="79"/>
    </row>
    <row r="1428" spans="5:7" x14ac:dyDescent="0.25">
      <c r="E1428" s="79"/>
      <c r="F1428" s="80"/>
      <c r="G1428" s="79"/>
    </row>
    <row r="1429" spans="5:7" x14ac:dyDescent="0.25">
      <c r="E1429" s="79"/>
      <c r="F1429" s="80"/>
      <c r="G1429" s="79"/>
    </row>
    <row r="1430" spans="5:7" x14ac:dyDescent="0.25">
      <c r="E1430" s="79"/>
      <c r="F1430" s="80"/>
      <c r="G1430" s="79"/>
    </row>
    <row r="1431" spans="5:7" x14ac:dyDescent="0.25">
      <c r="E1431" s="79"/>
      <c r="F1431" s="80"/>
      <c r="G1431" s="79"/>
    </row>
    <row r="1432" spans="5:7" x14ac:dyDescent="0.25">
      <c r="E1432" s="79"/>
      <c r="F1432" s="80"/>
      <c r="G1432" s="79"/>
    </row>
    <row r="1433" spans="5:7" x14ac:dyDescent="0.25">
      <c r="E1433" s="79"/>
      <c r="F1433" s="80"/>
      <c r="G1433" s="79"/>
    </row>
    <row r="1434" spans="5:7" x14ac:dyDescent="0.25">
      <c r="E1434" s="79"/>
      <c r="F1434" s="80"/>
      <c r="G1434" s="79"/>
    </row>
    <row r="1435" spans="5:7" x14ac:dyDescent="0.25">
      <c r="E1435" s="79"/>
      <c r="F1435" s="80"/>
      <c r="G1435" s="79"/>
    </row>
    <row r="1436" spans="5:7" x14ac:dyDescent="0.25">
      <c r="E1436" s="79"/>
      <c r="F1436" s="80"/>
      <c r="G1436" s="79"/>
    </row>
    <row r="1437" spans="5:7" x14ac:dyDescent="0.25">
      <c r="E1437" s="79"/>
      <c r="F1437" s="80"/>
      <c r="G1437" s="79"/>
    </row>
    <row r="1438" spans="5:7" x14ac:dyDescent="0.25">
      <c r="E1438" s="79"/>
      <c r="F1438" s="80"/>
      <c r="G1438" s="79"/>
    </row>
    <row r="1439" spans="5:7" x14ac:dyDescent="0.25">
      <c r="E1439" s="79"/>
      <c r="F1439" s="80"/>
      <c r="G1439" s="79"/>
    </row>
    <row r="1440" spans="5:7" x14ac:dyDescent="0.25">
      <c r="E1440" s="79"/>
      <c r="F1440" s="80"/>
      <c r="G1440" s="79"/>
    </row>
    <row r="1441" spans="5:7" x14ac:dyDescent="0.25">
      <c r="E1441" s="79"/>
      <c r="F1441" s="80"/>
      <c r="G1441" s="79"/>
    </row>
    <row r="1442" spans="5:7" x14ac:dyDescent="0.25">
      <c r="E1442" s="79"/>
      <c r="F1442" s="80"/>
      <c r="G1442" s="79"/>
    </row>
    <row r="1443" spans="5:7" x14ac:dyDescent="0.25">
      <c r="E1443" s="79"/>
      <c r="F1443" s="80"/>
      <c r="G1443" s="79"/>
    </row>
    <row r="1444" spans="5:7" x14ac:dyDescent="0.25">
      <c r="E1444" s="79"/>
      <c r="F1444" s="80"/>
      <c r="G1444" s="79"/>
    </row>
    <row r="1445" spans="5:7" x14ac:dyDescent="0.25">
      <c r="E1445" s="79"/>
      <c r="F1445" s="80"/>
      <c r="G1445" s="79"/>
    </row>
    <row r="1446" spans="5:7" x14ac:dyDescent="0.25">
      <c r="E1446" s="79"/>
      <c r="F1446" s="80"/>
      <c r="G1446" s="79"/>
    </row>
    <row r="1447" spans="5:7" x14ac:dyDescent="0.25">
      <c r="E1447" s="79"/>
      <c r="F1447" s="80"/>
      <c r="G1447" s="79"/>
    </row>
    <row r="1448" spans="5:7" x14ac:dyDescent="0.25">
      <c r="E1448" s="79"/>
      <c r="F1448" s="80"/>
      <c r="G1448" s="79"/>
    </row>
    <row r="1449" spans="5:7" x14ac:dyDescent="0.25">
      <c r="E1449" s="79"/>
      <c r="F1449" s="80"/>
      <c r="G1449" s="79"/>
    </row>
    <row r="1450" spans="5:7" x14ac:dyDescent="0.25">
      <c r="E1450" s="79"/>
      <c r="F1450" s="80"/>
      <c r="G1450" s="79"/>
    </row>
    <row r="1451" spans="5:7" x14ac:dyDescent="0.25">
      <c r="E1451" s="79"/>
      <c r="F1451" s="80"/>
      <c r="G1451" s="79"/>
    </row>
    <row r="1452" spans="5:7" x14ac:dyDescent="0.25">
      <c r="E1452" s="79"/>
      <c r="F1452" s="80"/>
      <c r="G1452" s="79"/>
    </row>
    <row r="1453" spans="5:7" x14ac:dyDescent="0.25">
      <c r="E1453" s="79"/>
      <c r="F1453" s="80"/>
      <c r="G1453" s="79"/>
    </row>
    <row r="1454" spans="5:7" x14ac:dyDescent="0.25">
      <c r="E1454" s="79"/>
      <c r="F1454" s="80"/>
      <c r="G1454" s="79"/>
    </row>
    <row r="1455" spans="5:7" x14ac:dyDescent="0.25">
      <c r="E1455" s="79"/>
      <c r="F1455" s="80"/>
      <c r="G1455" s="79"/>
    </row>
    <row r="1456" spans="5:7" x14ac:dyDescent="0.25">
      <c r="E1456" s="79"/>
      <c r="F1456" s="80"/>
      <c r="G1456" s="79"/>
    </row>
    <row r="1457" spans="5:7" x14ac:dyDescent="0.25">
      <c r="E1457" s="79"/>
      <c r="F1457" s="80"/>
      <c r="G1457" s="79"/>
    </row>
    <row r="1458" spans="5:7" x14ac:dyDescent="0.25">
      <c r="E1458" s="79"/>
      <c r="F1458" s="80"/>
      <c r="G1458" s="79"/>
    </row>
    <row r="1459" spans="5:7" x14ac:dyDescent="0.25">
      <c r="E1459" s="79"/>
      <c r="F1459" s="80"/>
      <c r="G1459" s="79"/>
    </row>
    <row r="1460" spans="5:7" x14ac:dyDescent="0.25">
      <c r="E1460" s="79"/>
      <c r="F1460" s="80"/>
      <c r="G1460" s="79"/>
    </row>
    <row r="1461" spans="5:7" x14ac:dyDescent="0.25">
      <c r="E1461" s="79"/>
      <c r="F1461" s="80"/>
      <c r="G1461" s="79"/>
    </row>
    <row r="1462" spans="5:7" x14ac:dyDescent="0.25">
      <c r="E1462" s="79"/>
      <c r="F1462" s="80"/>
      <c r="G1462" s="79"/>
    </row>
    <row r="1463" spans="5:7" x14ac:dyDescent="0.25">
      <c r="E1463" s="79"/>
      <c r="F1463" s="80"/>
      <c r="G1463" s="79"/>
    </row>
    <row r="1464" spans="5:7" x14ac:dyDescent="0.25">
      <c r="E1464" s="79"/>
      <c r="F1464" s="80"/>
      <c r="G1464" s="79"/>
    </row>
    <row r="1465" spans="5:7" x14ac:dyDescent="0.25">
      <c r="E1465" s="79"/>
      <c r="F1465" s="80"/>
      <c r="G1465" s="79"/>
    </row>
    <row r="1466" spans="5:7" x14ac:dyDescent="0.25">
      <c r="E1466" s="79"/>
      <c r="F1466" s="80"/>
      <c r="G1466" s="79"/>
    </row>
    <row r="1467" spans="5:7" x14ac:dyDescent="0.25">
      <c r="E1467" s="79"/>
      <c r="F1467" s="80"/>
      <c r="G1467" s="79"/>
    </row>
    <row r="1468" spans="5:7" x14ac:dyDescent="0.25">
      <c r="E1468" s="79"/>
      <c r="F1468" s="80"/>
      <c r="G1468" s="79"/>
    </row>
    <row r="1469" spans="5:7" x14ac:dyDescent="0.25">
      <c r="E1469" s="79"/>
      <c r="F1469" s="80"/>
      <c r="G1469" s="79"/>
    </row>
    <row r="1470" spans="5:7" x14ac:dyDescent="0.25">
      <c r="E1470" s="79"/>
      <c r="F1470" s="80"/>
      <c r="G1470" s="79"/>
    </row>
    <row r="1471" spans="5:7" x14ac:dyDescent="0.25">
      <c r="E1471" s="79"/>
      <c r="F1471" s="80"/>
      <c r="G1471" s="79"/>
    </row>
    <row r="1472" spans="5:7" x14ac:dyDescent="0.25">
      <c r="E1472" s="79"/>
      <c r="F1472" s="80"/>
      <c r="G1472" s="79"/>
    </row>
    <row r="1473" spans="5:7" x14ac:dyDescent="0.25">
      <c r="E1473" s="79"/>
      <c r="F1473" s="80"/>
      <c r="G1473" s="79"/>
    </row>
    <row r="1474" spans="5:7" x14ac:dyDescent="0.25">
      <c r="E1474" s="79"/>
      <c r="F1474" s="80"/>
      <c r="G1474" s="79"/>
    </row>
    <row r="1475" spans="5:7" x14ac:dyDescent="0.25">
      <c r="E1475" s="79"/>
      <c r="F1475" s="80"/>
      <c r="G1475" s="79"/>
    </row>
    <row r="1476" spans="5:7" x14ac:dyDescent="0.25">
      <c r="E1476" s="79"/>
      <c r="F1476" s="80"/>
      <c r="G1476" s="79"/>
    </row>
    <row r="1477" spans="5:7" x14ac:dyDescent="0.25">
      <c r="E1477" s="79"/>
      <c r="F1477" s="80"/>
      <c r="G1477" s="79"/>
    </row>
    <row r="1478" spans="5:7" x14ac:dyDescent="0.25">
      <c r="E1478" s="79"/>
      <c r="F1478" s="80"/>
      <c r="G1478" s="79"/>
    </row>
    <row r="1479" spans="5:7" x14ac:dyDescent="0.25">
      <c r="E1479" s="79"/>
      <c r="F1479" s="80"/>
      <c r="G1479" s="79"/>
    </row>
    <row r="1480" spans="5:7" x14ac:dyDescent="0.25">
      <c r="E1480" s="79"/>
      <c r="F1480" s="80"/>
      <c r="G1480" s="79"/>
    </row>
    <row r="1481" spans="5:7" x14ac:dyDescent="0.25">
      <c r="E1481" s="79"/>
      <c r="F1481" s="80"/>
      <c r="G1481" s="79"/>
    </row>
    <row r="1482" spans="5:7" x14ac:dyDescent="0.25">
      <c r="E1482" s="79"/>
      <c r="F1482" s="80"/>
      <c r="G1482" s="79"/>
    </row>
    <row r="1483" spans="5:7" x14ac:dyDescent="0.25">
      <c r="E1483" s="79"/>
      <c r="F1483" s="80"/>
      <c r="G1483" s="79"/>
    </row>
    <row r="1484" spans="5:7" x14ac:dyDescent="0.25">
      <c r="E1484" s="79"/>
      <c r="F1484" s="80"/>
      <c r="G1484" s="79"/>
    </row>
    <row r="1485" spans="5:7" x14ac:dyDescent="0.25">
      <c r="E1485" s="79"/>
      <c r="F1485" s="80"/>
      <c r="G1485" s="79"/>
    </row>
    <row r="1486" spans="5:7" x14ac:dyDescent="0.25">
      <c r="E1486" s="79"/>
      <c r="F1486" s="80"/>
      <c r="G1486" s="79"/>
    </row>
    <row r="1487" spans="5:7" x14ac:dyDescent="0.25">
      <c r="E1487" s="79"/>
      <c r="F1487" s="80"/>
      <c r="G1487" s="79"/>
    </row>
    <row r="1488" spans="5:7" x14ac:dyDescent="0.25">
      <c r="E1488" s="79"/>
      <c r="F1488" s="80"/>
      <c r="G1488" s="79"/>
    </row>
    <row r="1489" spans="5:7" x14ac:dyDescent="0.25">
      <c r="E1489" s="79"/>
      <c r="F1489" s="80"/>
      <c r="G1489" s="79"/>
    </row>
    <row r="1490" spans="5:7" x14ac:dyDescent="0.25">
      <c r="E1490" s="79"/>
      <c r="F1490" s="80"/>
      <c r="G1490" s="79"/>
    </row>
    <row r="1491" spans="5:7" x14ac:dyDescent="0.25">
      <c r="E1491" s="79"/>
      <c r="F1491" s="80"/>
      <c r="G1491" s="79"/>
    </row>
    <row r="1492" spans="5:7" x14ac:dyDescent="0.25">
      <c r="E1492" s="79"/>
      <c r="F1492" s="80"/>
      <c r="G1492" s="79"/>
    </row>
    <row r="1493" spans="5:7" x14ac:dyDescent="0.25">
      <c r="E1493" s="79"/>
      <c r="F1493" s="80"/>
      <c r="G1493" s="79"/>
    </row>
    <row r="1494" spans="5:7" x14ac:dyDescent="0.25">
      <c r="E1494" s="79"/>
      <c r="F1494" s="80"/>
      <c r="G1494" s="79"/>
    </row>
    <row r="1495" spans="5:7" x14ac:dyDescent="0.25">
      <c r="E1495" s="79"/>
      <c r="F1495" s="80"/>
      <c r="G1495" s="79"/>
    </row>
    <row r="1496" spans="5:7" x14ac:dyDescent="0.25">
      <c r="E1496" s="79"/>
      <c r="F1496" s="80"/>
      <c r="G1496" s="79"/>
    </row>
    <row r="1497" spans="5:7" x14ac:dyDescent="0.25">
      <c r="E1497" s="79"/>
      <c r="F1497" s="80"/>
      <c r="G1497" s="79"/>
    </row>
    <row r="1498" spans="5:7" x14ac:dyDescent="0.25">
      <c r="E1498" s="79"/>
      <c r="F1498" s="80"/>
      <c r="G1498" s="79"/>
    </row>
    <row r="1499" spans="5:7" x14ac:dyDescent="0.25">
      <c r="E1499" s="79"/>
      <c r="F1499" s="80"/>
      <c r="G1499" s="79"/>
    </row>
    <row r="1500" spans="5:7" x14ac:dyDescent="0.25">
      <c r="E1500" s="79"/>
      <c r="F1500" s="80"/>
      <c r="G1500" s="79"/>
    </row>
    <row r="1501" spans="5:7" x14ac:dyDescent="0.25">
      <c r="E1501" s="79"/>
      <c r="F1501" s="80"/>
      <c r="G1501" s="79"/>
    </row>
    <row r="1502" spans="5:7" x14ac:dyDescent="0.25">
      <c r="E1502" s="79"/>
      <c r="F1502" s="80"/>
      <c r="G1502" s="79"/>
    </row>
    <row r="1503" spans="5:7" x14ac:dyDescent="0.25">
      <c r="E1503" s="79"/>
      <c r="F1503" s="80"/>
      <c r="G1503" s="79"/>
    </row>
    <row r="1504" spans="5:7" x14ac:dyDescent="0.25">
      <c r="E1504" s="79"/>
      <c r="F1504" s="80"/>
      <c r="G1504" s="79"/>
    </row>
    <row r="1505" spans="5:7" x14ac:dyDescent="0.25">
      <c r="E1505" s="79"/>
      <c r="F1505" s="80"/>
      <c r="G1505" s="79"/>
    </row>
    <row r="1506" spans="5:7" x14ac:dyDescent="0.25">
      <c r="E1506" s="79"/>
      <c r="F1506" s="80"/>
      <c r="G1506" s="79"/>
    </row>
    <row r="1507" spans="5:7" x14ac:dyDescent="0.25">
      <c r="E1507" s="79"/>
      <c r="F1507" s="80"/>
      <c r="G1507" s="79"/>
    </row>
    <row r="1508" spans="5:7" x14ac:dyDescent="0.25">
      <c r="E1508" s="79"/>
      <c r="F1508" s="80"/>
      <c r="G1508" s="79"/>
    </row>
    <row r="1509" spans="5:7" x14ac:dyDescent="0.25">
      <c r="E1509" s="79"/>
      <c r="F1509" s="80"/>
      <c r="G1509" s="79"/>
    </row>
    <row r="1510" spans="5:7" x14ac:dyDescent="0.25">
      <c r="E1510" s="79"/>
      <c r="F1510" s="80"/>
      <c r="G1510" s="79"/>
    </row>
    <row r="1511" spans="5:7" x14ac:dyDescent="0.25">
      <c r="E1511" s="79"/>
      <c r="F1511" s="80"/>
      <c r="G1511" s="79"/>
    </row>
    <row r="1512" spans="5:7" x14ac:dyDescent="0.25">
      <c r="E1512" s="79"/>
      <c r="F1512" s="80"/>
      <c r="G1512" s="79"/>
    </row>
    <row r="1513" spans="5:7" x14ac:dyDescent="0.25">
      <c r="E1513" s="79"/>
      <c r="F1513" s="80"/>
      <c r="G1513" s="79"/>
    </row>
    <row r="1514" spans="5:7" x14ac:dyDescent="0.25">
      <c r="E1514" s="79"/>
      <c r="F1514" s="80"/>
      <c r="G1514" s="79"/>
    </row>
    <row r="1515" spans="5:7" x14ac:dyDescent="0.25">
      <c r="E1515" s="79"/>
      <c r="F1515" s="80"/>
      <c r="G1515" s="79"/>
    </row>
    <row r="1516" spans="5:7" x14ac:dyDescent="0.25">
      <c r="E1516" s="79"/>
      <c r="F1516" s="80"/>
      <c r="G1516" s="79"/>
    </row>
    <row r="1517" spans="5:7" x14ac:dyDescent="0.25">
      <c r="E1517" s="79"/>
      <c r="F1517" s="80"/>
      <c r="G1517" s="79"/>
    </row>
    <row r="1518" spans="5:7" x14ac:dyDescent="0.25">
      <c r="E1518" s="79"/>
      <c r="F1518" s="80"/>
      <c r="G1518" s="79"/>
    </row>
    <row r="1519" spans="5:7" x14ac:dyDescent="0.25">
      <c r="E1519" s="79"/>
      <c r="F1519" s="80"/>
      <c r="G1519" s="79"/>
    </row>
    <row r="1520" spans="5:7" x14ac:dyDescent="0.25">
      <c r="E1520" s="79"/>
      <c r="F1520" s="80"/>
      <c r="G1520" s="79"/>
    </row>
    <row r="1521" spans="5:7" x14ac:dyDescent="0.25">
      <c r="E1521" s="79"/>
      <c r="F1521" s="80"/>
      <c r="G1521" s="79"/>
    </row>
    <row r="1522" spans="5:7" x14ac:dyDescent="0.25">
      <c r="E1522" s="79"/>
      <c r="F1522" s="80"/>
      <c r="G1522" s="79"/>
    </row>
    <row r="1523" spans="5:7" x14ac:dyDescent="0.25">
      <c r="E1523" s="79"/>
      <c r="F1523" s="80"/>
      <c r="G1523" s="79"/>
    </row>
    <row r="1524" spans="5:7" x14ac:dyDescent="0.25">
      <c r="E1524" s="79"/>
      <c r="F1524" s="80"/>
      <c r="G1524" s="79"/>
    </row>
    <row r="1525" spans="5:7" x14ac:dyDescent="0.25">
      <c r="E1525" s="79"/>
      <c r="F1525" s="80"/>
      <c r="G1525" s="79"/>
    </row>
    <row r="1526" spans="5:7" x14ac:dyDescent="0.25">
      <c r="E1526" s="79"/>
      <c r="F1526" s="80"/>
      <c r="G1526" s="79"/>
    </row>
    <row r="1527" spans="5:7" x14ac:dyDescent="0.25">
      <c r="E1527" s="79"/>
      <c r="F1527" s="80"/>
      <c r="G1527" s="79"/>
    </row>
    <row r="1528" spans="5:7" x14ac:dyDescent="0.25">
      <c r="E1528" s="79"/>
      <c r="F1528" s="80"/>
      <c r="G1528" s="79"/>
    </row>
    <row r="1529" spans="5:7" x14ac:dyDescent="0.25">
      <c r="E1529" s="79"/>
      <c r="F1529" s="80"/>
      <c r="G1529" s="79"/>
    </row>
    <row r="1530" spans="5:7" x14ac:dyDescent="0.25">
      <c r="E1530" s="79"/>
      <c r="F1530" s="80"/>
      <c r="G1530" s="79"/>
    </row>
    <row r="1531" spans="5:7" x14ac:dyDescent="0.25">
      <c r="E1531" s="79"/>
      <c r="F1531" s="80"/>
      <c r="G1531" s="79"/>
    </row>
    <row r="1532" spans="5:7" x14ac:dyDescent="0.25">
      <c r="E1532" s="79"/>
      <c r="F1532" s="80"/>
      <c r="G1532" s="79"/>
    </row>
    <row r="1533" spans="5:7" x14ac:dyDescent="0.25">
      <c r="E1533" s="79"/>
      <c r="F1533" s="80"/>
      <c r="G1533" s="79"/>
    </row>
    <row r="1534" spans="5:7" x14ac:dyDescent="0.25">
      <c r="E1534" s="79"/>
      <c r="F1534" s="80"/>
      <c r="G1534" s="79"/>
    </row>
    <row r="1535" spans="5:7" x14ac:dyDescent="0.25">
      <c r="E1535" s="79"/>
      <c r="F1535" s="80"/>
      <c r="G1535" s="79"/>
    </row>
    <row r="1536" spans="5:7" x14ac:dyDescent="0.25">
      <c r="E1536" s="79"/>
      <c r="F1536" s="80"/>
      <c r="G1536" s="79"/>
    </row>
    <row r="1537" spans="5:7" x14ac:dyDescent="0.25">
      <c r="E1537" s="79"/>
      <c r="F1537" s="80"/>
      <c r="G1537" s="79"/>
    </row>
    <row r="1538" spans="5:7" x14ac:dyDescent="0.25">
      <c r="E1538" s="79"/>
      <c r="F1538" s="80"/>
      <c r="G1538" s="79"/>
    </row>
    <row r="1539" spans="5:7" x14ac:dyDescent="0.25">
      <c r="E1539" s="79"/>
      <c r="F1539" s="80"/>
      <c r="G1539" s="79"/>
    </row>
    <row r="1540" spans="5:7" x14ac:dyDescent="0.25">
      <c r="E1540" s="79"/>
      <c r="F1540" s="80"/>
      <c r="G1540" s="79"/>
    </row>
    <row r="1541" spans="5:7" x14ac:dyDescent="0.25">
      <c r="E1541" s="79"/>
      <c r="F1541" s="80"/>
      <c r="G1541" s="79"/>
    </row>
    <row r="1542" spans="5:7" x14ac:dyDescent="0.25">
      <c r="E1542" s="79"/>
      <c r="F1542" s="80"/>
      <c r="G1542" s="79"/>
    </row>
    <row r="1543" spans="5:7" x14ac:dyDescent="0.25">
      <c r="E1543" s="79"/>
      <c r="F1543" s="80"/>
      <c r="G1543" s="79"/>
    </row>
    <row r="1544" spans="5:7" x14ac:dyDescent="0.25">
      <c r="E1544" s="79"/>
      <c r="F1544" s="80"/>
      <c r="G1544" s="79"/>
    </row>
    <row r="1545" spans="5:7" x14ac:dyDescent="0.25">
      <c r="E1545" s="79"/>
      <c r="F1545" s="80"/>
      <c r="G1545" s="79"/>
    </row>
    <row r="1546" spans="5:7" x14ac:dyDescent="0.25">
      <c r="E1546" s="79"/>
      <c r="F1546" s="80"/>
      <c r="G1546" s="79"/>
    </row>
    <row r="1547" spans="5:7" x14ac:dyDescent="0.25">
      <c r="E1547" s="79"/>
      <c r="F1547" s="80"/>
      <c r="G1547" s="79"/>
    </row>
    <row r="1548" spans="5:7" x14ac:dyDescent="0.25">
      <c r="E1548" s="79"/>
      <c r="F1548" s="80"/>
      <c r="G1548" s="79"/>
    </row>
    <row r="1549" spans="5:7" x14ac:dyDescent="0.25">
      <c r="E1549" s="79"/>
      <c r="F1549" s="80"/>
      <c r="G1549" s="79"/>
    </row>
    <row r="1550" spans="5:7" x14ac:dyDescent="0.25">
      <c r="E1550" s="79"/>
      <c r="F1550" s="80"/>
      <c r="G1550" s="79"/>
    </row>
    <row r="1551" spans="5:7" x14ac:dyDescent="0.25">
      <c r="E1551" s="79"/>
      <c r="F1551" s="80"/>
      <c r="G1551" s="79"/>
    </row>
    <row r="1552" spans="5:7" x14ac:dyDescent="0.25">
      <c r="E1552" s="79"/>
      <c r="F1552" s="80"/>
      <c r="G1552" s="79"/>
    </row>
    <row r="1553" spans="5:7" x14ac:dyDescent="0.25">
      <c r="E1553" s="79"/>
      <c r="F1553" s="80"/>
      <c r="G1553" s="79"/>
    </row>
    <row r="1554" spans="5:7" x14ac:dyDescent="0.25">
      <c r="E1554" s="79"/>
      <c r="F1554" s="80"/>
      <c r="G1554" s="79"/>
    </row>
    <row r="1555" spans="5:7" x14ac:dyDescent="0.25">
      <c r="E1555" s="79"/>
      <c r="F1555" s="80"/>
      <c r="G1555" s="79"/>
    </row>
    <row r="1556" spans="5:7" x14ac:dyDescent="0.25">
      <c r="E1556" s="79"/>
      <c r="F1556" s="80"/>
      <c r="G1556" s="79"/>
    </row>
    <row r="1557" spans="5:7" x14ac:dyDescent="0.25">
      <c r="E1557" s="79"/>
      <c r="F1557" s="80"/>
      <c r="G1557" s="79"/>
    </row>
    <row r="1558" spans="5:7" x14ac:dyDescent="0.25">
      <c r="E1558" s="79"/>
      <c r="F1558" s="80"/>
      <c r="G1558" s="79"/>
    </row>
    <row r="1559" spans="5:7" x14ac:dyDescent="0.25">
      <c r="E1559" s="79"/>
      <c r="F1559" s="80"/>
      <c r="G1559" s="79"/>
    </row>
    <row r="1560" spans="5:7" x14ac:dyDescent="0.25">
      <c r="E1560" s="79"/>
      <c r="F1560" s="80"/>
      <c r="G1560" s="79"/>
    </row>
    <row r="1561" spans="5:7" x14ac:dyDescent="0.25">
      <c r="E1561" s="79"/>
      <c r="F1561" s="80"/>
      <c r="G1561" s="79"/>
    </row>
    <row r="1562" spans="5:7" x14ac:dyDescent="0.25">
      <c r="E1562" s="79"/>
      <c r="F1562" s="80"/>
      <c r="G1562" s="79"/>
    </row>
    <row r="1563" spans="5:7" x14ac:dyDescent="0.25">
      <c r="E1563" s="79"/>
      <c r="F1563" s="80"/>
      <c r="G1563" s="79"/>
    </row>
    <row r="1564" spans="5:7" x14ac:dyDescent="0.25">
      <c r="E1564" s="79"/>
      <c r="F1564" s="80"/>
      <c r="G1564" s="79"/>
    </row>
    <row r="1565" spans="5:7" x14ac:dyDescent="0.25">
      <c r="E1565" s="79"/>
      <c r="F1565" s="80"/>
      <c r="G1565" s="79"/>
    </row>
    <row r="1566" spans="5:7" x14ac:dyDescent="0.25">
      <c r="E1566" s="79"/>
      <c r="F1566" s="80"/>
      <c r="G1566" s="79"/>
    </row>
    <row r="1567" spans="5:7" x14ac:dyDescent="0.25">
      <c r="E1567" s="79"/>
      <c r="F1567" s="80"/>
      <c r="G1567" s="79"/>
    </row>
    <row r="1568" spans="5:7" x14ac:dyDescent="0.25">
      <c r="E1568" s="79"/>
      <c r="F1568" s="80"/>
      <c r="G1568" s="79"/>
    </row>
    <row r="1569" spans="5:7" x14ac:dyDescent="0.25">
      <c r="E1569" s="79"/>
      <c r="F1569" s="80"/>
      <c r="G1569" s="79"/>
    </row>
    <row r="1570" spans="5:7" x14ac:dyDescent="0.25">
      <c r="E1570" s="79"/>
      <c r="F1570" s="80"/>
      <c r="G1570" s="79"/>
    </row>
    <row r="1571" spans="5:7" x14ac:dyDescent="0.25">
      <c r="E1571" s="79"/>
      <c r="F1571" s="80"/>
      <c r="G1571" s="79"/>
    </row>
    <row r="1572" spans="5:7" x14ac:dyDescent="0.25">
      <c r="E1572" s="79"/>
      <c r="F1572" s="80"/>
      <c r="G1572" s="79"/>
    </row>
    <row r="1573" spans="5:7" x14ac:dyDescent="0.25">
      <c r="E1573" s="79"/>
      <c r="F1573" s="80"/>
      <c r="G1573" s="79"/>
    </row>
    <row r="1574" spans="5:7" x14ac:dyDescent="0.25">
      <c r="E1574" s="79"/>
      <c r="F1574" s="80"/>
      <c r="G1574" s="79"/>
    </row>
    <row r="1575" spans="5:7" x14ac:dyDescent="0.25">
      <c r="E1575" s="79"/>
      <c r="F1575" s="80"/>
      <c r="G1575" s="79"/>
    </row>
    <row r="1576" spans="5:7" x14ac:dyDescent="0.25">
      <c r="E1576" s="79"/>
      <c r="F1576" s="80"/>
      <c r="G1576" s="79"/>
    </row>
    <row r="1577" spans="5:7" x14ac:dyDescent="0.25">
      <c r="E1577" s="79"/>
      <c r="F1577" s="80"/>
      <c r="G1577" s="79"/>
    </row>
    <row r="1578" spans="5:7" x14ac:dyDescent="0.25">
      <c r="E1578" s="79"/>
      <c r="F1578" s="80"/>
      <c r="G1578" s="79"/>
    </row>
    <row r="1579" spans="5:7" x14ac:dyDescent="0.25">
      <c r="E1579" s="79"/>
      <c r="F1579" s="80"/>
      <c r="G1579" s="79"/>
    </row>
    <row r="1580" spans="5:7" x14ac:dyDescent="0.25">
      <c r="E1580" s="79"/>
      <c r="F1580" s="80"/>
      <c r="G1580" s="79"/>
    </row>
    <row r="1581" spans="5:7" x14ac:dyDescent="0.25">
      <c r="E1581" s="79"/>
      <c r="F1581" s="80"/>
      <c r="G1581" s="79"/>
    </row>
    <row r="1582" spans="5:7" x14ac:dyDescent="0.25">
      <c r="E1582" s="79"/>
      <c r="F1582" s="80"/>
      <c r="G1582" s="79"/>
    </row>
    <row r="1583" spans="5:7" x14ac:dyDescent="0.25">
      <c r="E1583" s="79"/>
      <c r="F1583" s="80"/>
      <c r="G1583" s="79"/>
    </row>
    <row r="1584" spans="5:7" x14ac:dyDescent="0.25">
      <c r="E1584" s="79"/>
      <c r="F1584" s="80"/>
      <c r="G1584" s="79"/>
    </row>
    <row r="1585" spans="5:7" x14ac:dyDescent="0.25">
      <c r="E1585" s="79"/>
      <c r="F1585" s="80"/>
      <c r="G1585" s="79"/>
    </row>
    <row r="1586" spans="5:7" x14ac:dyDescent="0.25">
      <c r="E1586" s="79"/>
      <c r="F1586" s="80"/>
      <c r="G1586" s="79"/>
    </row>
    <row r="1587" spans="5:7" x14ac:dyDescent="0.25">
      <c r="E1587" s="79"/>
      <c r="F1587" s="80"/>
      <c r="G1587" s="79"/>
    </row>
    <row r="1588" spans="5:7" x14ac:dyDescent="0.25">
      <c r="E1588" s="79"/>
      <c r="F1588" s="80"/>
      <c r="G1588" s="79"/>
    </row>
    <row r="1589" spans="5:7" x14ac:dyDescent="0.25">
      <c r="E1589" s="79"/>
      <c r="F1589" s="80"/>
      <c r="G1589" s="79"/>
    </row>
    <row r="1590" spans="5:7" x14ac:dyDescent="0.25">
      <c r="E1590" s="79"/>
      <c r="F1590" s="80"/>
      <c r="G1590" s="79"/>
    </row>
    <row r="1591" spans="5:7" x14ac:dyDescent="0.25">
      <c r="E1591" s="79"/>
      <c r="F1591" s="80"/>
      <c r="G1591" s="79"/>
    </row>
    <row r="1592" spans="5:7" x14ac:dyDescent="0.25">
      <c r="E1592" s="79"/>
      <c r="F1592" s="80"/>
      <c r="G1592" s="79"/>
    </row>
    <row r="1593" spans="5:7" x14ac:dyDescent="0.25">
      <c r="E1593" s="79"/>
      <c r="F1593" s="80"/>
      <c r="G1593" s="79"/>
    </row>
    <row r="1594" spans="5:7" x14ac:dyDescent="0.25">
      <c r="E1594" s="79"/>
      <c r="F1594" s="80"/>
      <c r="G1594" s="79"/>
    </row>
    <row r="1595" spans="5:7" x14ac:dyDescent="0.25">
      <c r="E1595" s="79"/>
      <c r="F1595" s="80"/>
      <c r="G1595" s="79"/>
    </row>
    <row r="1596" spans="5:7" x14ac:dyDescent="0.25">
      <c r="E1596" s="79"/>
      <c r="F1596" s="80"/>
      <c r="G1596" s="79"/>
    </row>
    <row r="1597" spans="5:7" x14ac:dyDescent="0.25">
      <c r="E1597" s="79"/>
      <c r="F1597" s="80"/>
      <c r="G1597" s="79"/>
    </row>
    <row r="1598" spans="5:7" x14ac:dyDescent="0.25">
      <c r="E1598" s="79"/>
      <c r="F1598" s="80"/>
      <c r="G1598" s="79"/>
    </row>
    <row r="1599" spans="5:7" x14ac:dyDescent="0.25">
      <c r="E1599" s="79"/>
      <c r="F1599" s="80"/>
      <c r="G1599" s="79"/>
    </row>
    <row r="1600" spans="5:7" x14ac:dyDescent="0.25">
      <c r="E1600" s="79"/>
      <c r="F1600" s="80"/>
      <c r="G1600" s="79"/>
    </row>
    <row r="1601" spans="5:7" x14ac:dyDescent="0.25">
      <c r="E1601" s="79"/>
      <c r="F1601" s="80"/>
      <c r="G1601" s="79"/>
    </row>
    <row r="1602" spans="5:7" x14ac:dyDescent="0.25">
      <c r="E1602" s="79"/>
      <c r="F1602" s="80"/>
      <c r="G1602" s="79"/>
    </row>
    <row r="1603" spans="5:7" x14ac:dyDescent="0.25">
      <c r="E1603" s="79"/>
      <c r="F1603" s="80"/>
      <c r="G1603" s="79"/>
    </row>
    <row r="1604" spans="5:7" x14ac:dyDescent="0.25">
      <c r="E1604" s="79"/>
      <c r="F1604" s="80"/>
      <c r="G1604" s="79"/>
    </row>
    <row r="1605" spans="5:7" x14ac:dyDescent="0.25">
      <c r="E1605" s="79"/>
      <c r="F1605" s="80"/>
      <c r="G1605" s="79"/>
    </row>
    <row r="1606" spans="5:7" x14ac:dyDescent="0.25">
      <c r="E1606" s="79"/>
      <c r="F1606" s="80"/>
      <c r="G1606" s="79"/>
    </row>
    <row r="1607" spans="5:7" x14ac:dyDescent="0.25">
      <c r="E1607" s="79"/>
      <c r="F1607" s="80"/>
      <c r="G1607" s="79"/>
    </row>
    <row r="1608" spans="5:7" x14ac:dyDescent="0.25">
      <c r="E1608" s="79"/>
      <c r="F1608" s="80"/>
      <c r="G1608" s="79"/>
    </row>
    <row r="1609" spans="5:7" x14ac:dyDescent="0.25">
      <c r="E1609" s="79"/>
      <c r="F1609" s="80"/>
      <c r="G1609" s="79"/>
    </row>
    <row r="1610" spans="5:7" x14ac:dyDescent="0.25">
      <c r="E1610" s="79"/>
      <c r="F1610" s="80"/>
      <c r="G1610" s="79"/>
    </row>
    <row r="1611" spans="5:7" x14ac:dyDescent="0.25">
      <c r="E1611" s="79"/>
      <c r="F1611" s="80"/>
      <c r="G1611" s="79"/>
    </row>
    <row r="1612" spans="5:7" x14ac:dyDescent="0.25">
      <c r="E1612" s="79"/>
      <c r="F1612" s="80"/>
      <c r="G1612" s="79"/>
    </row>
    <row r="1613" spans="5:7" x14ac:dyDescent="0.25">
      <c r="E1613" s="79"/>
      <c r="F1613" s="80"/>
      <c r="G1613" s="79"/>
    </row>
    <row r="1614" spans="5:7" x14ac:dyDescent="0.25">
      <c r="E1614" s="79"/>
      <c r="F1614" s="80"/>
      <c r="G1614" s="79"/>
    </row>
    <row r="1615" spans="5:7" x14ac:dyDescent="0.25">
      <c r="E1615" s="79"/>
      <c r="F1615" s="80"/>
      <c r="G1615" s="79"/>
    </row>
    <row r="1616" spans="5:7" x14ac:dyDescent="0.25">
      <c r="E1616" s="79"/>
      <c r="F1616" s="80"/>
      <c r="G1616" s="79"/>
    </row>
    <row r="1617" spans="5:7" x14ac:dyDescent="0.25">
      <c r="E1617" s="79"/>
      <c r="F1617" s="80"/>
      <c r="G1617" s="79"/>
    </row>
    <row r="1618" spans="5:7" x14ac:dyDescent="0.25">
      <c r="E1618" s="79"/>
      <c r="F1618" s="80"/>
      <c r="G1618" s="79"/>
    </row>
    <row r="1619" spans="5:7" x14ac:dyDescent="0.25">
      <c r="E1619" s="79"/>
      <c r="F1619" s="80"/>
      <c r="G1619" s="79"/>
    </row>
    <row r="1620" spans="5:7" x14ac:dyDescent="0.25">
      <c r="E1620" s="79"/>
      <c r="F1620" s="80"/>
      <c r="G1620" s="79"/>
    </row>
    <row r="1621" spans="5:7" x14ac:dyDescent="0.25">
      <c r="E1621" s="79"/>
      <c r="F1621" s="80"/>
      <c r="G1621" s="79"/>
    </row>
    <row r="1622" spans="5:7" x14ac:dyDescent="0.25">
      <c r="E1622" s="79"/>
      <c r="F1622" s="80"/>
      <c r="G1622" s="79"/>
    </row>
    <row r="1623" spans="5:7" x14ac:dyDescent="0.25">
      <c r="E1623" s="79"/>
      <c r="F1623" s="80"/>
      <c r="G1623" s="79"/>
    </row>
    <row r="1624" spans="5:7" x14ac:dyDescent="0.25">
      <c r="E1624" s="79"/>
      <c r="F1624" s="80"/>
      <c r="G1624" s="79"/>
    </row>
    <row r="1625" spans="5:7" x14ac:dyDescent="0.25">
      <c r="E1625" s="79"/>
      <c r="F1625" s="80"/>
      <c r="G1625" s="79"/>
    </row>
    <row r="1626" spans="5:7" x14ac:dyDescent="0.25">
      <c r="E1626" s="79"/>
      <c r="F1626" s="80"/>
      <c r="G1626" s="79"/>
    </row>
    <row r="1627" spans="5:7" x14ac:dyDescent="0.25">
      <c r="E1627" s="79"/>
      <c r="F1627" s="80"/>
      <c r="G1627" s="79"/>
    </row>
    <row r="1628" spans="5:7" x14ac:dyDescent="0.25">
      <c r="E1628" s="79"/>
      <c r="F1628" s="80"/>
      <c r="G1628" s="79"/>
    </row>
    <row r="1629" spans="5:7" x14ac:dyDescent="0.25">
      <c r="E1629" s="79"/>
      <c r="F1629" s="80"/>
      <c r="G1629" s="79"/>
    </row>
    <row r="1630" spans="5:7" x14ac:dyDescent="0.25">
      <c r="E1630" s="79"/>
      <c r="F1630" s="80"/>
      <c r="G1630" s="79"/>
    </row>
    <row r="1631" spans="5:7" x14ac:dyDescent="0.25">
      <c r="E1631" s="79"/>
      <c r="F1631" s="80"/>
      <c r="G1631" s="79"/>
    </row>
    <row r="1632" spans="5:7" x14ac:dyDescent="0.25">
      <c r="E1632" s="79"/>
      <c r="F1632" s="80"/>
      <c r="G1632" s="79"/>
    </row>
    <row r="1633" spans="5:7" x14ac:dyDescent="0.25">
      <c r="E1633" s="79"/>
      <c r="F1633" s="80"/>
      <c r="G1633" s="79"/>
    </row>
    <row r="1634" spans="5:7" x14ac:dyDescent="0.25">
      <c r="E1634" s="79"/>
      <c r="F1634" s="80"/>
      <c r="G1634" s="79"/>
    </row>
    <row r="1635" spans="5:7" x14ac:dyDescent="0.25">
      <c r="E1635" s="79"/>
      <c r="F1635" s="80"/>
      <c r="G1635" s="79"/>
    </row>
    <row r="1636" spans="5:7" x14ac:dyDescent="0.25">
      <c r="E1636" s="79"/>
      <c r="F1636" s="80"/>
      <c r="G1636" s="79"/>
    </row>
    <row r="1637" spans="5:7" x14ac:dyDescent="0.25">
      <c r="E1637" s="79"/>
      <c r="F1637" s="80"/>
      <c r="G1637" s="79"/>
    </row>
    <row r="1638" spans="5:7" x14ac:dyDescent="0.25">
      <c r="E1638" s="79"/>
      <c r="F1638" s="80"/>
      <c r="G1638" s="79"/>
    </row>
    <row r="1639" spans="5:7" x14ac:dyDescent="0.25">
      <c r="E1639" s="79"/>
      <c r="F1639" s="80"/>
      <c r="G1639" s="79"/>
    </row>
    <row r="1640" spans="5:7" x14ac:dyDescent="0.25">
      <c r="E1640" s="79"/>
      <c r="F1640" s="80"/>
      <c r="G1640" s="79"/>
    </row>
    <row r="1641" spans="5:7" x14ac:dyDescent="0.25">
      <c r="E1641" s="79"/>
      <c r="F1641" s="80"/>
      <c r="G1641" s="79"/>
    </row>
    <row r="1642" spans="5:7" x14ac:dyDescent="0.25">
      <c r="E1642" s="79"/>
      <c r="F1642" s="80"/>
      <c r="G1642" s="79"/>
    </row>
    <row r="1643" spans="5:7" x14ac:dyDescent="0.25">
      <c r="E1643" s="79"/>
      <c r="F1643" s="80"/>
      <c r="G1643" s="79"/>
    </row>
    <row r="1644" spans="5:7" x14ac:dyDescent="0.25">
      <c r="E1644" s="79"/>
      <c r="F1644" s="80"/>
      <c r="G1644" s="79"/>
    </row>
    <row r="1645" spans="5:7" x14ac:dyDescent="0.25">
      <c r="E1645" s="79"/>
      <c r="F1645" s="80"/>
      <c r="G1645" s="79"/>
    </row>
    <row r="1646" spans="5:7" x14ac:dyDescent="0.25">
      <c r="E1646" s="79"/>
      <c r="F1646" s="80"/>
      <c r="G1646" s="79"/>
    </row>
    <row r="1647" spans="5:7" x14ac:dyDescent="0.25">
      <c r="E1647" s="79"/>
      <c r="F1647" s="80"/>
      <c r="G1647" s="79"/>
    </row>
    <row r="1648" spans="5:7" x14ac:dyDescent="0.25">
      <c r="E1648" s="79"/>
      <c r="F1648" s="80"/>
      <c r="G1648" s="79"/>
    </row>
    <row r="1649" spans="5:7" x14ac:dyDescent="0.25">
      <c r="E1649" s="79"/>
      <c r="F1649" s="80"/>
      <c r="G1649" s="79"/>
    </row>
    <row r="1650" spans="5:7" x14ac:dyDescent="0.25">
      <c r="E1650" s="79"/>
      <c r="F1650" s="80"/>
      <c r="G1650" s="79"/>
    </row>
    <row r="1651" spans="5:7" x14ac:dyDescent="0.25">
      <c r="E1651" s="79"/>
      <c r="F1651" s="80"/>
      <c r="G1651" s="79"/>
    </row>
    <row r="1652" spans="5:7" x14ac:dyDescent="0.25">
      <c r="E1652" s="79"/>
      <c r="F1652" s="80"/>
      <c r="G1652" s="79"/>
    </row>
    <row r="1653" spans="5:7" x14ac:dyDescent="0.25">
      <c r="E1653" s="79"/>
      <c r="F1653" s="80"/>
      <c r="G1653" s="79"/>
    </row>
    <row r="1654" spans="5:7" x14ac:dyDescent="0.25">
      <c r="E1654" s="79"/>
      <c r="F1654" s="80"/>
      <c r="G1654" s="79"/>
    </row>
    <row r="1655" spans="5:7" x14ac:dyDescent="0.25">
      <c r="E1655" s="79"/>
      <c r="F1655" s="80"/>
      <c r="G1655" s="79"/>
    </row>
    <row r="1656" spans="5:7" x14ac:dyDescent="0.25">
      <c r="E1656" s="79"/>
      <c r="F1656" s="80"/>
      <c r="G1656" s="79"/>
    </row>
    <row r="1657" spans="5:7" x14ac:dyDescent="0.25">
      <c r="E1657" s="79"/>
      <c r="F1657" s="80"/>
      <c r="G1657" s="79"/>
    </row>
    <row r="1658" spans="5:7" x14ac:dyDescent="0.25">
      <c r="E1658" s="79"/>
      <c r="F1658" s="80"/>
      <c r="G1658" s="79"/>
    </row>
    <row r="1659" spans="5:7" x14ac:dyDescent="0.25">
      <c r="E1659" s="79"/>
      <c r="F1659" s="80"/>
      <c r="G1659" s="79"/>
    </row>
    <row r="1660" spans="5:7" x14ac:dyDescent="0.25">
      <c r="E1660" s="79"/>
      <c r="F1660" s="80"/>
      <c r="G1660" s="79"/>
    </row>
    <row r="1661" spans="5:7" x14ac:dyDescent="0.25">
      <c r="E1661" s="79"/>
      <c r="F1661" s="80"/>
      <c r="G1661" s="79"/>
    </row>
    <row r="1662" spans="5:7" x14ac:dyDescent="0.25">
      <c r="E1662" s="79"/>
      <c r="F1662" s="80"/>
      <c r="G1662" s="79"/>
    </row>
    <row r="1663" spans="5:7" x14ac:dyDescent="0.25">
      <c r="E1663" s="79"/>
      <c r="F1663" s="80"/>
      <c r="G1663" s="79"/>
    </row>
    <row r="1664" spans="5:7" x14ac:dyDescent="0.25">
      <c r="E1664" s="79"/>
      <c r="F1664" s="80"/>
      <c r="G1664" s="79"/>
    </row>
    <row r="1665" spans="5:7" x14ac:dyDescent="0.25">
      <c r="E1665" s="79"/>
      <c r="F1665" s="80"/>
      <c r="G1665" s="79"/>
    </row>
    <row r="1666" spans="5:7" x14ac:dyDescent="0.25">
      <c r="E1666" s="79"/>
      <c r="F1666" s="80"/>
      <c r="G1666" s="79"/>
    </row>
    <row r="1667" spans="5:7" x14ac:dyDescent="0.25">
      <c r="E1667" s="79"/>
      <c r="F1667" s="80"/>
      <c r="G1667" s="79"/>
    </row>
    <row r="1668" spans="5:7" x14ac:dyDescent="0.25">
      <c r="E1668" s="79"/>
      <c r="F1668" s="80"/>
      <c r="G1668" s="79"/>
    </row>
    <row r="1669" spans="5:7" x14ac:dyDescent="0.25">
      <c r="E1669" s="79"/>
      <c r="F1669" s="80"/>
      <c r="G1669" s="79"/>
    </row>
    <row r="1670" spans="5:7" x14ac:dyDescent="0.25">
      <c r="E1670" s="79"/>
      <c r="F1670" s="80"/>
      <c r="G1670" s="79"/>
    </row>
    <row r="1671" spans="5:7" x14ac:dyDescent="0.25">
      <c r="E1671" s="79"/>
      <c r="F1671" s="80"/>
      <c r="G1671" s="79"/>
    </row>
    <row r="1672" spans="5:7" x14ac:dyDescent="0.25">
      <c r="E1672" s="79"/>
      <c r="F1672" s="80"/>
      <c r="G1672" s="79"/>
    </row>
    <row r="1673" spans="5:7" x14ac:dyDescent="0.25">
      <c r="E1673" s="79"/>
      <c r="F1673" s="80"/>
      <c r="G1673" s="79"/>
    </row>
    <row r="1674" spans="5:7" x14ac:dyDescent="0.25">
      <c r="E1674" s="79"/>
      <c r="F1674" s="80"/>
      <c r="G1674" s="79"/>
    </row>
    <row r="1675" spans="5:7" x14ac:dyDescent="0.25">
      <c r="E1675" s="79"/>
      <c r="F1675" s="80"/>
      <c r="G1675" s="79"/>
    </row>
    <row r="1676" spans="5:7" x14ac:dyDescent="0.25">
      <c r="E1676" s="79"/>
      <c r="F1676" s="80"/>
      <c r="G1676" s="79"/>
    </row>
    <row r="1677" spans="5:7" x14ac:dyDescent="0.25">
      <c r="E1677" s="79"/>
      <c r="F1677" s="80"/>
      <c r="G1677" s="79"/>
    </row>
    <row r="1678" spans="5:7" x14ac:dyDescent="0.25">
      <c r="E1678" s="79"/>
      <c r="F1678" s="80"/>
      <c r="G1678" s="79"/>
    </row>
    <row r="1679" spans="5:7" x14ac:dyDescent="0.25">
      <c r="E1679" s="79"/>
      <c r="F1679" s="80"/>
      <c r="G1679" s="79"/>
    </row>
    <row r="1680" spans="5:7" x14ac:dyDescent="0.25">
      <c r="E1680" s="79"/>
      <c r="F1680" s="80"/>
      <c r="G1680" s="79"/>
    </row>
    <row r="1681" spans="5:7" x14ac:dyDescent="0.25">
      <c r="E1681" s="79"/>
      <c r="F1681" s="80"/>
      <c r="G1681" s="79"/>
    </row>
    <row r="1682" spans="5:7" x14ac:dyDescent="0.25">
      <c r="E1682" s="79"/>
      <c r="F1682" s="80"/>
      <c r="G1682" s="79"/>
    </row>
    <row r="1683" spans="5:7" x14ac:dyDescent="0.25">
      <c r="E1683" s="79"/>
      <c r="F1683" s="80"/>
      <c r="G1683" s="79"/>
    </row>
    <row r="1684" spans="5:7" x14ac:dyDescent="0.25">
      <c r="E1684" s="79"/>
      <c r="F1684" s="80"/>
      <c r="G1684" s="79"/>
    </row>
    <row r="1685" spans="5:7" x14ac:dyDescent="0.25">
      <c r="E1685" s="79"/>
      <c r="F1685" s="80"/>
      <c r="G1685" s="79"/>
    </row>
    <row r="1686" spans="5:7" x14ac:dyDescent="0.25">
      <c r="E1686" s="79"/>
      <c r="F1686" s="80"/>
      <c r="G1686" s="79"/>
    </row>
    <row r="1687" spans="5:7" x14ac:dyDescent="0.25">
      <c r="E1687" s="79"/>
      <c r="F1687" s="80"/>
      <c r="G1687" s="79"/>
    </row>
    <row r="1688" spans="5:7" x14ac:dyDescent="0.25">
      <c r="E1688" s="79"/>
      <c r="F1688" s="80"/>
      <c r="G1688" s="79"/>
    </row>
    <row r="1689" spans="5:7" x14ac:dyDescent="0.25">
      <c r="E1689" s="79"/>
      <c r="F1689" s="80"/>
      <c r="G1689" s="79"/>
    </row>
    <row r="1690" spans="5:7" x14ac:dyDescent="0.25">
      <c r="E1690" s="79"/>
      <c r="F1690" s="80"/>
      <c r="G1690" s="79"/>
    </row>
    <row r="1691" spans="5:7" x14ac:dyDescent="0.25">
      <c r="E1691" s="79"/>
      <c r="F1691" s="80"/>
      <c r="G1691" s="79"/>
    </row>
    <row r="1692" spans="5:7" x14ac:dyDescent="0.25">
      <c r="E1692" s="79"/>
      <c r="F1692" s="80"/>
      <c r="G1692" s="79"/>
    </row>
    <row r="1693" spans="5:7" x14ac:dyDescent="0.25">
      <c r="E1693" s="79"/>
      <c r="F1693" s="80"/>
      <c r="G1693" s="79"/>
    </row>
    <row r="1694" spans="5:7" x14ac:dyDescent="0.25">
      <c r="E1694" s="79"/>
      <c r="F1694" s="80"/>
      <c r="G1694" s="79"/>
    </row>
    <row r="1695" spans="5:7" x14ac:dyDescent="0.25">
      <c r="E1695" s="79"/>
      <c r="F1695" s="80"/>
      <c r="G1695" s="79"/>
    </row>
    <row r="1696" spans="5:7" x14ac:dyDescent="0.25">
      <c r="E1696" s="79"/>
      <c r="F1696" s="80"/>
      <c r="G1696" s="79"/>
    </row>
    <row r="1697" spans="5:7" x14ac:dyDescent="0.25">
      <c r="E1697" s="79"/>
      <c r="F1697" s="80"/>
      <c r="G1697" s="79"/>
    </row>
    <row r="1698" spans="5:7" x14ac:dyDescent="0.25">
      <c r="E1698" s="79"/>
      <c r="F1698" s="80"/>
      <c r="G1698" s="79"/>
    </row>
    <row r="1699" spans="5:7" x14ac:dyDescent="0.25">
      <c r="E1699" s="79"/>
      <c r="F1699" s="80"/>
      <c r="G1699" s="79"/>
    </row>
    <row r="1700" spans="5:7" x14ac:dyDescent="0.25">
      <c r="E1700" s="79"/>
      <c r="F1700" s="80"/>
      <c r="G1700" s="79"/>
    </row>
    <row r="1701" spans="5:7" x14ac:dyDescent="0.25">
      <c r="E1701" s="79"/>
      <c r="F1701" s="80"/>
      <c r="G1701" s="79"/>
    </row>
    <row r="1702" spans="5:7" x14ac:dyDescent="0.25">
      <c r="E1702" s="79"/>
      <c r="F1702" s="80"/>
      <c r="G1702" s="79"/>
    </row>
    <row r="1703" spans="5:7" x14ac:dyDescent="0.25">
      <c r="E1703" s="79"/>
      <c r="F1703" s="80"/>
      <c r="G1703" s="79"/>
    </row>
    <row r="1704" spans="5:7" x14ac:dyDescent="0.25">
      <c r="E1704" s="79"/>
      <c r="F1704" s="80"/>
      <c r="G1704" s="79"/>
    </row>
    <row r="1705" spans="5:7" x14ac:dyDescent="0.25">
      <c r="E1705" s="79"/>
      <c r="F1705" s="80"/>
      <c r="G1705" s="79"/>
    </row>
    <row r="1706" spans="5:7" x14ac:dyDescent="0.25">
      <c r="E1706" s="79"/>
      <c r="F1706" s="80"/>
      <c r="G1706" s="79"/>
    </row>
    <row r="1707" spans="5:7" x14ac:dyDescent="0.25">
      <c r="E1707" s="79"/>
      <c r="F1707" s="80"/>
      <c r="G1707" s="79"/>
    </row>
    <row r="1708" spans="5:7" x14ac:dyDescent="0.25">
      <c r="E1708" s="79"/>
      <c r="F1708" s="80"/>
      <c r="G1708" s="79"/>
    </row>
    <row r="1709" spans="5:7" x14ac:dyDescent="0.25">
      <c r="E1709" s="79"/>
      <c r="F1709" s="80"/>
      <c r="G1709" s="79"/>
    </row>
    <row r="1710" spans="5:7" x14ac:dyDescent="0.25">
      <c r="E1710" s="79"/>
      <c r="F1710" s="80"/>
      <c r="G1710" s="79"/>
    </row>
    <row r="1711" spans="5:7" x14ac:dyDescent="0.25">
      <c r="E1711" s="79"/>
      <c r="F1711" s="80"/>
      <c r="G1711" s="79"/>
    </row>
    <row r="1712" spans="5:7" x14ac:dyDescent="0.25">
      <c r="E1712" s="79"/>
      <c r="F1712" s="80"/>
      <c r="G1712" s="79"/>
    </row>
    <row r="1713" spans="5:7" x14ac:dyDescent="0.25">
      <c r="E1713" s="79"/>
      <c r="F1713" s="80"/>
      <c r="G1713" s="79"/>
    </row>
    <row r="1714" spans="5:7" x14ac:dyDescent="0.25">
      <c r="E1714" s="79"/>
      <c r="F1714" s="80"/>
      <c r="G1714" s="79"/>
    </row>
    <row r="1715" spans="5:7" x14ac:dyDescent="0.25">
      <c r="E1715" s="79"/>
      <c r="F1715" s="80"/>
      <c r="G1715" s="79"/>
    </row>
    <row r="1716" spans="5:7" x14ac:dyDescent="0.25">
      <c r="E1716" s="79"/>
      <c r="F1716" s="80"/>
      <c r="G1716" s="79"/>
    </row>
    <row r="1717" spans="5:7" x14ac:dyDescent="0.25">
      <c r="E1717" s="79"/>
      <c r="F1717" s="80"/>
      <c r="G1717" s="79"/>
    </row>
    <row r="1718" spans="5:7" x14ac:dyDescent="0.25">
      <c r="E1718" s="79"/>
      <c r="F1718" s="80"/>
      <c r="G1718" s="79"/>
    </row>
    <row r="1719" spans="5:7" x14ac:dyDescent="0.25">
      <c r="E1719" s="79"/>
      <c r="F1719" s="80"/>
      <c r="G1719" s="79"/>
    </row>
    <row r="1720" spans="5:7" x14ac:dyDescent="0.25">
      <c r="E1720" s="79"/>
      <c r="F1720" s="80"/>
      <c r="G1720" s="79"/>
    </row>
    <row r="1721" spans="5:7" x14ac:dyDescent="0.25">
      <c r="E1721" s="79"/>
      <c r="F1721" s="80"/>
      <c r="G1721" s="79"/>
    </row>
    <row r="1722" spans="5:7" x14ac:dyDescent="0.25">
      <c r="E1722" s="79"/>
      <c r="F1722" s="80"/>
      <c r="G1722" s="79"/>
    </row>
    <row r="1723" spans="5:7" x14ac:dyDescent="0.25">
      <c r="E1723" s="79"/>
      <c r="F1723" s="80"/>
      <c r="G1723" s="79"/>
    </row>
    <row r="1724" spans="5:7" x14ac:dyDescent="0.25">
      <c r="E1724" s="79"/>
      <c r="F1724" s="80"/>
      <c r="G1724" s="79"/>
    </row>
    <row r="1725" spans="5:7" x14ac:dyDescent="0.25">
      <c r="E1725" s="79"/>
      <c r="F1725" s="80"/>
      <c r="G1725" s="79"/>
    </row>
    <row r="1726" spans="5:7" x14ac:dyDescent="0.25">
      <c r="E1726" s="79"/>
      <c r="F1726" s="80"/>
      <c r="G1726" s="79"/>
    </row>
    <row r="1727" spans="5:7" x14ac:dyDescent="0.25">
      <c r="E1727" s="79"/>
      <c r="F1727" s="80"/>
      <c r="G1727" s="79"/>
    </row>
    <row r="1728" spans="5:7" x14ac:dyDescent="0.25">
      <c r="E1728" s="79"/>
      <c r="F1728" s="80"/>
      <c r="G1728" s="79"/>
    </row>
    <row r="1729" spans="5:7" x14ac:dyDescent="0.25">
      <c r="E1729" s="79"/>
      <c r="F1729" s="80"/>
      <c r="G1729" s="79"/>
    </row>
    <row r="1730" spans="5:7" x14ac:dyDescent="0.25">
      <c r="E1730" s="79"/>
      <c r="F1730" s="80"/>
      <c r="G1730" s="79"/>
    </row>
    <row r="1731" spans="5:7" x14ac:dyDescent="0.25">
      <c r="E1731" s="79"/>
      <c r="F1731" s="80"/>
      <c r="G1731" s="79"/>
    </row>
    <row r="1732" spans="5:7" x14ac:dyDescent="0.25">
      <c r="E1732" s="79"/>
      <c r="F1732" s="80"/>
      <c r="G1732" s="79"/>
    </row>
    <row r="1733" spans="5:7" x14ac:dyDescent="0.25">
      <c r="E1733" s="79"/>
      <c r="F1733" s="80"/>
      <c r="G1733" s="79"/>
    </row>
    <row r="1734" spans="5:7" x14ac:dyDescent="0.25">
      <c r="E1734" s="79"/>
      <c r="F1734" s="80"/>
      <c r="G1734" s="79"/>
    </row>
    <row r="1735" spans="5:7" x14ac:dyDescent="0.25">
      <c r="E1735" s="79"/>
      <c r="F1735" s="80"/>
      <c r="G1735" s="79"/>
    </row>
    <row r="1736" spans="5:7" x14ac:dyDescent="0.25">
      <c r="E1736" s="79"/>
      <c r="F1736" s="80"/>
      <c r="G1736" s="79"/>
    </row>
    <row r="1737" spans="5:7" x14ac:dyDescent="0.25">
      <c r="E1737" s="79"/>
      <c r="F1737" s="80"/>
      <c r="G1737" s="79"/>
    </row>
    <row r="1738" spans="5:7" x14ac:dyDescent="0.25">
      <c r="E1738" s="79"/>
      <c r="F1738" s="80"/>
      <c r="G1738" s="79"/>
    </row>
    <row r="1739" spans="5:7" x14ac:dyDescent="0.25">
      <c r="E1739" s="79"/>
      <c r="F1739" s="80"/>
      <c r="G1739" s="79"/>
    </row>
    <row r="1740" spans="5:7" x14ac:dyDescent="0.25">
      <c r="E1740" s="79"/>
      <c r="F1740" s="80"/>
      <c r="G1740" s="79"/>
    </row>
    <row r="1741" spans="5:7" x14ac:dyDescent="0.25">
      <c r="E1741" s="79"/>
      <c r="F1741" s="80"/>
      <c r="G1741" s="79"/>
    </row>
    <row r="1742" spans="5:7" x14ac:dyDescent="0.25">
      <c r="E1742" s="79"/>
      <c r="F1742" s="80"/>
      <c r="G1742" s="79"/>
    </row>
    <row r="1743" spans="5:7" x14ac:dyDescent="0.25">
      <c r="E1743" s="79"/>
      <c r="F1743" s="80"/>
      <c r="G1743" s="79"/>
    </row>
    <row r="1744" spans="5:7" x14ac:dyDescent="0.25">
      <c r="E1744" s="79"/>
      <c r="F1744" s="80"/>
      <c r="G1744" s="79"/>
    </row>
    <row r="1745" spans="5:7" x14ac:dyDescent="0.25">
      <c r="E1745" s="79"/>
      <c r="F1745" s="80"/>
      <c r="G1745" s="79"/>
    </row>
    <row r="1746" spans="5:7" x14ac:dyDescent="0.25">
      <c r="E1746" s="79"/>
      <c r="F1746" s="80"/>
      <c r="G1746" s="79"/>
    </row>
    <row r="1747" spans="5:7" x14ac:dyDescent="0.25">
      <c r="E1747" s="79"/>
      <c r="F1747" s="80"/>
      <c r="G1747" s="79"/>
    </row>
    <row r="1748" spans="5:7" x14ac:dyDescent="0.25">
      <c r="E1748" s="79"/>
      <c r="F1748" s="80"/>
      <c r="G1748" s="79"/>
    </row>
    <row r="1749" spans="5:7" x14ac:dyDescent="0.25">
      <c r="E1749" s="79"/>
      <c r="F1749" s="80"/>
      <c r="G1749" s="79"/>
    </row>
    <row r="1750" spans="5:7" x14ac:dyDescent="0.25">
      <c r="E1750" s="79"/>
      <c r="F1750" s="80"/>
      <c r="G1750" s="79"/>
    </row>
    <row r="1751" spans="5:7" x14ac:dyDescent="0.25">
      <c r="E1751" s="79"/>
      <c r="F1751" s="80"/>
      <c r="G1751" s="79"/>
    </row>
    <row r="1752" spans="5:7" x14ac:dyDescent="0.25">
      <c r="E1752" s="79"/>
      <c r="F1752" s="80"/>
      <c r="G1752" s="79"/>
    </row>
    <row r="1753" spans="5:7" x14ac:dyDescent="0.25">
      <c r="E1753" s="79"/>
      <c r="F1753" s="80"/>
      <c r="G1753" s="79"/>
    </row>
    <row r="1754" spans="5:7" x14ac:dyDescent="0.25">
      <c r="E1754" s="79"/>
      <c r="F1754" s="80"/>
      <c r="G1754" s="79"/>
    </row>
    <row r="1755" spans="5:7" x14ac:dyDescent="0.25">
      <c r="E1755" s="79"/>
      <c r="F1755" s="80"/>
      <c r="G1755" s="79"/>
    </row>
    <row r="1756" spans="5:7" x14ac:dyDescent="0.25">
      <c r="E1756" s="79"/>
      <c r="F1756" s="80"/>
      <c r="G1756" s="79"/>
    </row>
    <row r="1757" spans="5:7" x14ac:dyDescent="0.25">
      <c r="E1757" s="79"/>
      <c r="F1757" s="80"/>
      <c r="G1757" s="79"/>
    </row>
    <row r="1758" spans="5:7" x14ac:dyDescent="0.25">
      <c r="E1758" s="79"/>
      <c r="F1758" s="80"/>
      <c r="G1758" s="79"/>
    </row>
    <row r="1759" spans="5:7" x14ac:dyDescent="0.25">
      <c r="E1759" s="79"/>
      <c r="F1759" s="80"/>
      <c r="G1759" s="79"/>
    </row>
    <row r="1760" spans="5:7" x14ac:dyDescent="0.25">
      <c r="E1760" s="79"/>
      <c r="F1760" s="80"/>
      <c r="G1760" s="79"/>
    </row>
    <row r="1761" spans="5:7" x14ac:dyDescent="0.25">
      <c r="E1761" s="79"/>
      <c r="F1761" s="80"/>
      <c r="G1761" s="79"/>
    </row>
    <row r="1762" spans="5:7" x14ac:dyDescent="0.25">
      <c r="E1762" s="79"/>
      <c r="F1762" s="80"/>
      <c r="G1762" s="79"/>
    </row>
    <row r="1763" spans="5:7" x14ac:dyDescent="0.25">
      <c r="E1763" s="79"/>
      <c r="F1763" s="80"/>
      <c r="G1763" s="79"/>
    </row>
    <row r="1764" spans="5:7" x14ac:dyDescent="0.25">
      <c r="E1764" s="79"/>
      <c r="F1764" s="80"/>
      <c r="G1764" s="79"/>
    </row>
    <row r="1765" spans="5:7" x14ac:dyDescent="0.25">
      <c r="E1765" s="79"/>
      <c r="F1765" s="80"/>
      <c r="G1765" s="79"/>
    </row>
    <row r="1766" spans="5:7" x14ac:dyDescent="0.25">
      <c r="E1766" s="79"/>
      <c r="F1766" s="80"/>
      <c r="G1766" s="79"/>
    </row>
    <row r="1767" spans="5:7" x14ac:dyDescent="0.25">
      <c r="E1767" s="79"/>
      <c r="F1767" s="80"/>
      <c r="G1767" s="79"/>
    </row>
    <row r="1768" spans="5:7" x14ac:dyDescent="0.25">
      <c r="E1768" s="79"/>
      <c r="F1768" s="80"/>
      <c r="G1768" s="79"/>
    </row>
    <row r="1769" spans="5:7" x14ac:dyDescent="0.25">
      <c r="E1769" s="79"/>
      <c r="F1769" s="80"/>
      <c r="G1769" s="79"/>
    </row>
    <row r="1770" spans="5:7" x14ac:dyDescent="0.25">
      <c r="E1770" s="79"/>
      <c r="F1770" s="80"/>
      <c r="G1770" s="79"/>
    </row>
    <row r="1771" spans="5:7" x14ac:dyDescent="0.25">
      <c r="E1771" s="79"/>
      <c r="F1771" s="80"/>
      <c r="G1771" s="79"/>
    </row>
    <row r="1772" spans="5:7" x14ac:dyDescent="0.25">
      <c r="E1772" s="79"/>
      <c r="F1772" s="80"/>
      <c r="G1772" s="79"/>
    </row>
    <row r="1773" spans="5:7" x14ac:dyDescent="0.25">
      <c r="E1773" s="79"/>
      <c r="F1773" s="80"/>
      <c r="G1773" s="79"/>
    </row>
    <row r="1774" spans="5:7" x14ac:dyDescent="0.25">
      <c r="E1774" s="79"/>
      <c r="F1774" s="80"/>
      <c r="G1774" s="79"/>
    </row>
    <row r="1775" spans="5:7" x14ac:dyDescent="0.25">
      <c r="E1775" s="79"/>
      <c r="F1775" s="80"/>
      <c r="G1775" s="79"/>
    </row>
    <row r="1776" spans="5:7" x14ac:dyDescent="0.25">
      <c r="E1776" s="79"/>
      <c r="F1776" s="80"/>
      <c r="G1776" s="79"/>
    </row>
    <row r="1777" spans="5:7" x14ac:dyDescent="0.25">
      <c r="E1777" s="79"/>
      <c r="F1777" s="80"/>
      <c r="G1777" s="79"/>
    </row>
    <row r="1778" spans="5:7" x14ac:dyDescent="0.25">
      <c r="E1778" s="79"/>
      <c r="F1778" s="80"/>
      <c r="G1778" s="79"/>
    </row>
    <row r="1779" spans="5:7" x14ac:dyDescent="0.25">
      <c r="E1779" s="79"/>
      <c r="F1779" s="80"/>
      <c r="G1779" s="79"/>
    </row>
    <row r="1780" spans="5:7" x14ac:dyDescent="0.25">
      <c r="E1780" s="79"/>
      <c r="F1780" s="80"/>
      <c r="G1780" s="79"/>
    </row>
    <row r="1781" spans="5:7" x14ac:dyDescent="0.25">
      <c r="E1781" s="79"/>
      <c r="F1781" s="80"/>
      <c r="G1781" s="79"/>
    </row>
    <row r="1782" spans="5:7" x14ac:dyDescent="0.25">
      <c r="E1782" s="79"/>
      <c r="F1782" s="80"/>
      <c r="G1782" s="79"/>
    </row>
    <row r="1783" spans="5:7" x14ac:dyDescent="0.25">
      <c r="E1783" s="79"/>
      <c r="F1783" s="80"/>
      <c r="G1783" s="79"/>
    </row>
    <row r="1784" spans="5:7" x14ac:dyDescent="0.25">
      <c r="E1784" s="79"/>
      <c r="F1784" s="80"/>
      <c r="G1784" s="79"/>
    </row>
    <row r="1785" spans="5:7" x14ac:dyDescent="0.25">
      <c r="E1785" s="79"/>
      <c r="F1785" s="80"/>
      <c r="G1785" s="79"/>
    </row>
    <row r="1786" spans="5:7" x14ac:dyDescent="0.25">
      <c r="E1786" s="79"/>
      <c r="F1786" s="80"/>
      <c r="G1786" s="79"/>
    </row>
    <row r="1787" spans="5:7" x14ac:dyDescent="0.25">
      <c r="E1787" s="79"/>
      <c r="F1787" s="80"/>
      <c r="G1787" s="79"/>
    </row>
    <row r="1788" spans="5:7" x14ac:dyDescent="0.25">
      <c r="E1788" s="79"/>
      <c r="F1788" s="80"/>
      <c r="G1788" s="79"/>
    </row>
    <row r="1789" spans="5:7" x14ac:dyDescent="0.25">
      <c r="E1789" s="79"/>
      <c r="F1789" s="80"/>
      <c r="G1789" s="79"/>
    </row>
    <row r="1790" spans="5:7" x14ac:dyDescent="0.25">
      <c r="E1790" s="79"/>
      <c r="F1790" s="80"/>
      <c r="G1790" s="79"/>
    </row>
    <row r="1791" spans="5:7" x14ac:dyDescent="0.25">
      <c r="E1791" s="79"/>
      <c r="F1791" s="80"/>
      <c r="G1791" s="79"/>
    </row>
    <row r="1792" spans="5:7" x14ac:dyDescent="0.25">
      <c r="E1792" s="79"/>
      <c r="F1792" s="80"/>
      <c r="G1792" s="79"/>
    </row>
    <row r="1793" spans="5:7" x14ac:dyDescent="0.25">
      <c r="E1793" s="79"/>
      <c r="F1793" s="80"/>
      <c r="G1793" s="79"/>
    </row>
    <row r="1794" spans="5:7" x14ac:dyDescent="0.25">
      <c r="E1794" s="79"/>
      <c r="F1794" s="80"/>
      <c r="G1794" s="79"/>
    </row>
    <row r="1795" spans="5:7" x14ac:dyDescent="0.25">
      <c r="E1795" s="79"/>
      <c r="F1795" s="80"/>
      <c r="G1795" s="79"/>
    </row>
    <row r="1796" spans="5:7" x14ac:dyDescent="0.25">
      <c r="E1796" s="79"/>
      <c r="F1796" s="80"/>
      <c r="G1796" s="79"/>
    </row>
    <row r="1797" spans="5:7" x14ac:dyDescent="0.25">
      <c r="E1797" s="79"/>
      <c r="F1797" s="80"/>
      <c r="G1797" s="79"/>
    </row>
    <row r="1798" spans="5:7" x14ac:dyDescent="0.25">
      <c r="E1798" s="79"/>
      <c r="F1798" s="80"/>
      <c r="G1798" s="79"/>
    </row>
    <row r="1799" spans="5:7" x14ac:dyDescent="0.25">
      <c r="E1799" s="79"/>
      <c r="F1799" s="80"/>
      <c r="G1799" s="79"/>
    </row>
    <row r="1800" spans="5:7" x14ac:dyDescent="0.25">
      <c r="E1800" s="79"/>
      <c r="F1800" s="80"/>
      <c r="G1800" s="79"/>
    </row>
    <row r="1801" spans="5:7" x14ac:dyDescent="0.25">
      <c r="E1801" s="79"/>
      <c r="F1801" s="80"/>
      <c r="G1801" s="79"/>
    </row>
    <row r="1802" spans="5:7" x14ac:dyDescent="0.25">
      <c r="E1802" s="79"/>
      <c r="F1802" s="80"/>
      <c r="G1802" s="79"/>
    </row>
    <row r="1803" spans="5:7" x14ac:dyDescent="0.25">
      <c r="E1803" s="79"/>
      <c r="F1803" s="80"/>
      <c r="G1803" s="79"/>
    </row>
    <row r="1804" spans="5:7" x14ac:dyDescent="0.25">
      <c r="E1804" s="79"/>
      <c r="F1804" s="80"/>
      <c r="G1804" s="79"/>
    </row>
    <row r="1805" spans="5:7" x14ac:dyDescent="0.25">
      <c r="E1805" s="79"/>
      <c r="F1805" s="80"/>
      <c r="G1805" s="79"/>
    </row>
    <row r="1806" spans="5:7" x14ac:dyDescent="0.25">
      <c r="E1806" s="79"/>
      <c r="F1806" s="80"/>
      <c r="G1806" s="79"/>
    </row>
    <row r="1807" spans="5:7" x14ac:dyDescent="0.25">
      <c r="E1807" s="79"/>
      <c r="F1807" s="80"/>
      <c r="G1807" s="79"/>
    </row>
    <row r="1808" spans="5:7" x14ac:dyDescent="0.25">
      <c r="E1808" s="79"/>
      <c r="F1808" s="80"/>
      <c r="G1808" s="79"/>
    </row>
    <row r="1809" spans="5:7" x14ac:dyDescent="0.25">
      <c r="E1809" s="79"/>
      <c r="F1809" s="80"/>
      <c r="G1809" s="79"/>
    </row>
    <row r="1810" spans="5:7" x14ac:dyDescent="0.25">
      <c r="E1810" s="79"/>
      <c r="F1810" s="80"/>
      <c r="G1810" s="79"/>
    </row>
    <row r="1811" spans="5:7" x14ac:dyDescent="0.25">
      <c r="E1811" s="79"/>
      <c r="F1811" s="80"/>
      <c r="G1811" s="79"/>
    </row>
    <row r="1812" spans="5:7" x14ac:dyDescent="0.25">
      <c r="E1812" s="79"/>
      <c r="F1812" s="80"/>
      <c r="G1812" s="79"/>
    </row>
    <row r="1813" spans="5:7" x14ac:dyDescent="0.25">
      <c r="E1813" s="79"/>
      <c r="F1813" s="80"/>
      <c r="G1813" s="79"/>
    </row>
    <row r="1814" spans="5:7" x14ac:dyDescent="0.25">
      <c r="E1814" s="79"/>
      <c r="F1814" s="80"/>
      <c r="G1814" s="79"/>
    </row>
    <row r="1815" spans="5:7" x14ac:dyDescent="0.25">
      <c r="E1815" s="79"/>
      <c r="F1815" s="80"/>
      <c r="G1815" s="79"/>
    </row>
    <row r="1816" spans="5:7" x14ac:dyDescent="0.25">
      <c r="E1816" s="79"/>
      <c r="F1816" s="80"/>
      <c r="G1816" s="79"/>
    </row>
    <row r="1817" spans="5:7" x14ac:dyDescent="0.25">
      <c r="E1817" s="79"/>
      <c r="F1817" s="80"/>
      <c r="G1817" s="79"/>
    </row>
    <row r="1818" spans="5:7" x14ac:dyDescent="0.25">
      <c r="E1818" s="79"/>
      <c r="F1818" s="80"/>
      <c r="G1818" s="79"/>
    </row>
    <row r="1819" spans="5:7" x14ac:dyDescent="0.25">
      <c r="F1819" s="78"/>
    </row>
  </sheetData>
  <mergeCells count="3">
    <mergeCell ref="A1:G1"/>
    <mergeCell ref="A111:G111"/>
    <mergeCell ref="A7:G7"/>
  </mergeCells>
  <pageMargins left="0.7" right="0.7" top="0.75" bottom="0.75" header="0.3" footer="0.3"/>
  <pageSetup paperSize="9" orientation="portrait" r:id="rId1"/>
  <drawing r:id="rId2"/>
</worksheet>
</file>

<file path=xl/worksheets/sheet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I153"/>
  <sheetViews>
    <sheetView zoomScale="90" zoomScaleNormal="90" workbookViewId="0">
      <selection activeCell="H4" sqref="H4"/>
    </sheetView>
  </sheetViews>
  <sheetFormatPr defaultRowHeight="15" x14ac:dyDescent="0.25"/>
  <cols>
    <col min="1" max="1" width="19.85546875" style="57" customWidth="1"/>
    <col min="2" max="2" width="74.7109375" style="77" bestFit="1" customWidth="1"/>
    <col min="3" max="3" width="7.85546875" style="75" bestFit="1" customWidth="1"/>
    <col min="4" max="4" width="9.28515625" style="75" bestFit="1" customWidth="1"/>
    <col min="5" max="5" width="12" style="121" customWidth="1"/>
    <col min="6" max="6" width="19.42578125" style="75" customWidth="1"/>
    <col min="7" max="248" width="9.140625" style="75"/>
    <col min="249" max="249" width="20.28515625" style="75" bestFit="1" customWidth="1"/>
    <col min="250" max="250" width="23.7109375" style="75" bestFit="1" customWidth="1"/>
    <col min="251" max="251" width="74.7109375" style="75" bestFit="1" customWidth="1"/>
    <col min="252" max="252" width="7.7109375" style="75" bestFit="1" customWidth="1"/>
    <col min="253" max="253" width="9.28515625" style="75" bestFit="1" customWidth="1"/>
    <col min="254" max="254" width="13.28515625" style="75" bestFit="1" customWidth="1"/>
    <col min="255" max="255" width="12" style="75" customWidth="1"/>
    <col min="256" max="504" width="9.140625" style="75"/>
    <col min="505" max="505" width="20.28515625" style="75" bestFit="1" customWidth="1"/>
    <col min="506" max="506" width="23.7109375" style="75" bestFit="1" customWidth="1"/>
    <col min="507" max="507" width="74.7109375" style="75" bestFit="1" customWidth="1"/>
    <col min="508" max="508" width="7.7109375" style="75" bestFit="1" customWidth="1"/>
    <col min="509" max="509" width="9.28515625" style="75" bestFit="1" customWidth="1"/>
    <col min="510" max="510" width="13.28515625" style="75" bestFit="1" customWidth="1"/>
    <col min="511" max="511" width="12" style="75" customWidth="1"/>
    <col min="512" max="760" width="9.140625" style="75"/>
    <col min="761" max="761" width="20.28515625" style="75" bestFit="1" customWidth="1"/>
    <col min="762" max="762" width="23.7109375" style="75" bestFit="1" customWidth="1"/>
    <col min="763" max="763" width="74.7109375" style="75" bestFit="1" customWidth="1"/>
    <col min="764" max="764" width="7.7109375" style="75" bestFit="1" customWidth="1"/>
    <col min="765" max="765" width="9.28515625" style="75" bestFit="1" customWidth="1"/>
    <col min="766" max="766" width="13.28515625" style="75" bestFit="1" customWidth="1"/>
    <col min="767" max="767" width="12" style="75" customWidth="1"/>
    <col min="768" max="1016" width="9.140625" style="75"/>
    <col min="1017" max="1017" width="20.28515625" style="75" bestFit="1" customWidth="1"/>
    <col min="1018" max="1018" width="23.7109375" style="75" bestFit="1" customWidth="1"/>
    <col min="1019" max="1019" width="74.7109375" style="75" bestFit="1" customWidth="1"/>
    <col min="1020" max="1020" width="7.7109375" style="75" bestFit="1" customWidth="1"/>
    <col min="1021" max="1021" width="9.28515625" style="75" bestFit="1" customWidth="1"/>
    <col min="1022" max="1022" width="13.28515625" style="75" bestFit="1" customWidth="1"/>
    <col min="1023" max="1023" width="12" style="75" customWidth="1"/>
    <col min="1024" max="1272" width="9.140625" style="75"/>
    <col min="1273" max="1273" width="20.28515625" style="75" bestFit="1" customWidth="1"/>
    <col min="1274" max="1274" width="23.7109375" style="75" bestFit="1" customWidth="1"/>
    <col min="1275" max="1275" width="74.7109375" style="75" bestFit="1" customWidth="1"/>
    <col min="1276" max="1276" width="7.7109375" style="75" bestFit="1" customWidth="1"/>
    <col min="1277" max="1277" width="9.28515625" style="75" bestFit="1" customWidth="1"/>
    <col min="1278" max="1278" width="13.28515625" style="75" bestFit="1" customWidth="1"/>
    <col min="1279" max="1279" width="12" style="75" customWidth="1"/>
    <col min="1280" max="1528" width="9.140625" style="75"/>
    <col min="1529" max="1529" width="20.28515625" style="75" bestFit="1" customWidth="1"/>
    <col min="1530" max="1530" width="23.7109375" style="75" bestFit="1" customWidth="1"/>
    <col min="1531" max="1531" width="74.7109375" style="75" bestFit="1" customWidth="1"/>
    <col min="1532" max="1532" width="7.7109375" style="75" bestFit="1" customWidth="1"/>
    <col min="1533" max="1533" width="9.28515625" style="75" bestFit="1" customWidth="1"/>
    <col min="1534" max="1534" width="13.28515625" style="75" bestFit="1" customWidth="1"/>
    <col min="1535" max="1535" width="12" style="75" customWidth="1"/>
    <col min="1536" max="1784" width="9.140625" style="75"/>
    <col min="1785" max="1785" width="20.28515625" style="75" bestFit="1" customWidth="1"/>
    <col min="1786" max="1786" width="23.7109375" style="75" bestFit="1" customWidth="1"/>
    <col min="1787" max="1787" width="74.7109375" style="75" bestFit="1" customWidth="1"/>
    <col min="1788" max="1788" width="7.7109375" style="75" bestFit="1" customWidth="1"/>
    <col min="1789" max="1789" width="9.28515625" style="75" bestFit="1" customWidth="1"/>
    <col min="1790" max="1790" width="13.28515625" style="75" bestFit="1" customWidth="1"/>
    <col min="1791" max="1791" width="12" style="75" customWidth="1"/>
    <col min="1792" max="2040" width="9.140625" style="75"/>
    <col min="2041" max="2041" width="20.28515625" style="75" bestFit="1" customWidth="1"/>
    <col min="2042" max="2042" width="23.7109375" style="75" bestFit="1" customWidth="1"/>
    <col min="2043" max="2043" width="74.7109375" style="75" bestFit="1" customWidth="1"/>
    <col min="2044" max="2044" width="7.7109375" style="75" bestFit="1" customWidth="1"/>
    <col min="2045" max="2045" width="9.28515625" style="75" bestFit="1" customWidth="1"/>
    <col min="2046" max="2046" width="13.28515625" style="75" bestFit="1" customWidth="1"/>
    <col min="2047" max="2047" width="12" style="75" customWidth="1"/>
    <col min="2048" max="2296" width="9.140625" style="75"/>
    <col min="2297" max="2297" width="20.28515625" style="75" bestFit="1" customWidth="1"/>
    <col min="2298" max="2298" width="23.7109375" style="75" bestFit="1" customWidth="1"/>
    <col min="2299" max="2299" width="74.7109375" style="75" bestFit="1" customWidth="1"/>
    <col min="2300" max="2300" width="7.7109375" style="75" bestFit="1" customWidth="1"/>
    <col min="2301" max="2301" width="9.28515625" style="75" bestFit="1" customWidth="1"/>
    <col min="2302" max="2302" width="13.28515625" style="75" bestFit="1" customWidth="1"/>
    <col min="2303" max="2303" width="12" style="75" customWidth="1"/>
    <col min="2304" max="2552" width="9.140625" style="75"/>
    <col min="2553" max="2553" width="20.28515625" style="75" bestFit="1" customWidth="1"/>
    <col min="2554" max="2554" width="23.7109375" style="75" bestFit="1" customWidth="1"/>
    <col min="2555" max="2555" width="74.7109375" style="75" bestFit="1" customWidth="1"/>
    <col min="2556" max="2556" width="7.7109375" style="75" bestFit="1" customWidth="1"/>
    <col min="2557" max="2557" width="9.28515625" style="75" bestFit="1" customWidth="1"/>
    <col min="2558" max="2558" width="13.28515625" style="75" bestFit="1" customWidth="1"/>
    <col min="2559" max="2559" width="12" style="75" customWidth="1"/>
    <col min="2560" max="2808" width="9.140625" style="75"/>
    <col min="2809" max="2809" width="20.28515625" style="75" bestFit="1" customWidth="1"/>
    <col min="2810" max="2810" width="23.7109375" style="75" bestFit="1" customWidth="1"/>
    <col min="2811" max="2811" width="74.7109375" style="75" bestFit="1" customWidth="1"/>
    <col min="2812" max="2812" width="7.7109375" style="75" bestFit="1" customWidth="1"/>
    <col min="2813" max="2813" width="9.28515625" style="75" bestFit="1" customWidth="1"/>
    <col min="2814" max="2814" width="13.28515625" style="75" bestFit="1" customWidth="1"/>
    <col min="2815" max="2815" width="12" style="75" customWidth="1"/>
    <col min="2816" max="3064" width="9.140625" style="75"/>
    <col min="3065" max="3065" width="20.28515625" style="75" bestFit="1" customWidth="1"/>
    <col min="3066" max="3066" width="23.7109375" style="75" bestFit="1" customWidth="1"/>
    <col min="3067" max="3067" width="74.7109375" style="75" bestFit="1" customWidth="1"/>
    <col min="3068" max="3068" width="7.7109375" style="75" bestFit="1" customWidth="1"/>
    <col min="3069" max="3069" width="9.28515625" style="75" bestFit="1" customWidth="1"/>
    <col min="3070" max="3070" width="13.28515625" style="75" bestFit="1" customWidth="1"/>
    <col min="3071" max="3071" width="12" style="75" customWidth="1"/>
    <col min="3072" max="3320" width="9.140625" style="75"/>
    <col min="3321" max="3321" width="20.28515625" style="75" bestFit="1" customWidth="1"/>
    <col min="3322" max="3322" width="23.7109375" style="75" bestFit="1" customWidth="1"/>
    <col min="3323" max="3323" width="74.7109375" style="75" bestFit="1" customWidth="1"/>
    <col min="3324" max="3324" width="7.7109375" style="75" bestFit="1" customWidth="1"/>
    <col min="3325" max="3325" width="9.28515625" style="75" bestFit="1" customWidth="1"/>
    <col min="3326" max="3326" width="13.28515625" style="75" bestFit="1" customWidth="1"/>
    <col min="3327" max="3327" width="12" style="75" customWidth="1"/>
    <col min="3328" max="3576" width="9.140625" style="75"/>
    <col min="3577" max="3577" width="20.28515625" style="75" bestFit="1" customWidth="1"/>
    <col min="3578" max="3578" width="23.7109375" style="75" bestFit="1" customWidth="1"/>
    <col min="3579" max="3579" width="74.7109375" style="75" bestFit="1" customWidth="1"/>
    <col min="3580" max="3580" width="7.7109375" style="75" bestFit="1" customWidth="1"/>
    <col min="3581" max="3581" width="9.28515625" style="75" bestFit="1" customWidth="1"/>
    <col min="3582" max="3582" width="13.28515625" style="75" bestFit="1" customWidth="1"/>
    <col min="3583" max="3583" width="12" style="75" customWidth="1"/>
    <col min="3584" max="3832" width="9.140625" style="75"/>
    <col min="3833" max="3833" width="20.28515625" style="75" bestFit="1" customWidth="1"/>
    <col min="3834" max="3834" width="23.7109375" style="75" bestFit="1" customWidth="1"/>
    <col min="3835" max="3835" width="74.7109375" style="75" bestFit="1" customWidth="1"/>
    <col min="3836" max="3836" width="7.7109375" style="75" bestFit="1" customWidth="1"/>
    <col min="3837" max="3837" width="9.28515625" style="75" bestFit="1" customWidth="1"/>
    <col min="3838" max="3838" width="13.28515625" style="75" bestFit="1" customWidth="1"/>
    <col min="3839" max="3839" width="12" style="75" customWidth="1"/>
    <col min="3840" max="4088" width="9.140625" style="75"/>
    <col min="4089" max="4089" width="20.28515625" style="75" bestFit="1" customWidth="1"/>
    <col min="4090" max="4090" width="23.7109375" style="75" bestFit="1" customWidth="1"/>
    <col min="4091" max="4091" width="74.7109375" style="75" bestFit="1" customWidth="1"/>
    <col min="4092" max="4092" width="7.7109375" style="75" bestFit="1" customWidth="1"/>
    <col min="4093" max="4093" width="9.28515625" style="75" bestFit="1" customWidth="1"/>
    <col min="4094" max="4094" width="13.28515625" style="75" bestFit="1" customWidth="1"/>
    <col min="4095" max="4095" width="12" style="75" customWidth="1"/>
    <col min="4096" max="4344" width="9.140625" style="75"/>
    <col min="4345" max="4345" width="20.28515625" style="75" bestFit="1" customWidth="1"/>
    <col min="4346" max="4346" width="23.7109375" style="75" bestFit="1" customWidth="1"/>
    <col min="4347" max="4347" width="74.7109375" style="75" bestFit="1" customWidth="1"/>
    <col min="4348" max="4348" width="7.7109375" style="75" bestFit="1" customWidth="1"/>
    <col min="4349" max="4349" width="9.28515625" style="75" bestFit="1" customWidth="1"/>
    <col min="4350" max="4350" width="13.28515625" style="75" bestFit="1" customWidth="1"/>
    <col min="4351" max="4351" width="12" style="75" customWidth="1"/>
    <col min="4352" max="4600" width="9.140625" style="75"/>
    <col min="4601" max="4601" width="20.28515625" style="75" bestFit="1" customWidth="1"/>
    <col min="4602" max="4602" width="23.7109375" style="75" bestFit="1" customWidth="1"/>
    <col min="4603" max="4603" width="74.7109375" style="75" bestFit="1" customWidth="1"/>
    <col min="4604" max="4604" width="7.7109375" style="75" bestFit="1" customWidth="1"/>
    <col min="4605" max="4605" width="9.28515625" style="75" bestFit="1" customWidth="1"/>
    <col min="4606" max="4606" width="13.28515625" style="75" bestFit="1" customWidth="1"/>
    <col min="4607" max="4607" width="12" style="75" customWidth="1"/>
    <col min="4608" max="4856" width="9.140625" style="75"/>
    <col min="4857" max="4857" width="20.28515625" style="75" bestFit="1" customWidth="1"/>
    <col min="4858" max="4858" width="23.7109375" style="75" bestFit="1" customWidth="1"/>
    <col min="4859" max="4859" width="74.7109375" style="75" bestFit="1" customWidth="1"/>
    <col min="4860" max="4860" width="7.7109375" style="75" bestFit="1" customWidth="1"/>
    <col min="4861" max="4861" width="9.28515625" style="75" bestFit="1" customWidth="1"/>
    <col min="4862" max="4862" width="13.28515625" style="75" bestFit="1" customWidth="1"/>
    <col min="4863" max="4863" width="12" style="75" customWidth="1"/>
    <col min="4864" max="5112" width="9.140625" style="75"/>
    <col min="5113" max="5113" width="20.28515625" style="75" bestFit="1" customWidth="1"/>
    <col min="5114" max="5114" width="23.7109375" style="75" bestFit="1" customWidth="1"/>
    <col min="5115" max="5115" width="74.7109375" style="75" bestFit="1" customWidth="1"/>
    <col min="5116" max="5116" width="7.7109375" style="75" bestFit="1" customWidth="1"/>
    <col min="5117" max="5117" width="9.28515625" style="75" bestFit="1" customWidth="1"/>
    <col min="5118" max="5118" width="13.28515625" style="75" bestFit="1" customWidth="1"/>
    <col min="5119" max="5119" width="12" style="75" customWidth="1"/>
    <col min="5120" max="5368" width="9.140625" style="75"/>
    <col min="5369" max="5369" width="20.28515625" style="75" bestFit="1" customWidth="1"/>
    <col min="5370" max="5370" width="23.7109375" style="75" bestFit="1" customWidth="1"/>
    <col min="5371" max="5371" width="74.7109375" style="75" bestFit="1" customWidth="1"/>
    <col min="5372" max="5372" width="7.7109375" style="75" bestFit="1" customWidth="1"/>
    <col min="5373" max="5373" width="9.28515625" style="75" bestFit="1" customWidth="1"/>
    <col min="5374" max="5374" width="13.28515625" style="75" bestFit="1" customWidth="1"/>
    <col min="5375" max="5375" width="12" style="75" customWidth="1"/>
    <col min="5376" max="5624" width="9.140625" style="75"/>
    <col min="5625" max="5625" width="20.28515625" style="75" bestFit="1" customWidth="1"/>
    <col min="5626" max="5626" width="23.7109375" style="75" bestFit="1" customWidth="1"/>
    <col min="5627" max="5627" width="74.7109375" style="75" bestFit="1" customWidth="1"/>
    <col min="5628" max="5628" width="7.7109375" style="75" bestFit="1" customWidth="1"/>
    <col min="5629" max="5629" width="9.28515625" style="75" bestFit="1" customWidth="1"/>
    <col min="5630" max="5630" width="13.28515625" style="75" bestFit="1" customWidth="1"/>
    <col min="5631" max="5631" width="12" style="75" customWidth="1"/>
    <col min="5632" max="5880" width="9.140625" style="75"/>
    <col min="5881" max="5881" width="20.28515625" style="75" bestFit="1" customWidth="1"/>
    <col min="5882" max="5882" width="23.7109375" style="75" bestFit="1" customWidth="1"/>
    <col min="5883" max="5883" width="74.7109375" style="75" bestFit="1" customWidth="1"/>
    <col min="5884" max="5884" width="7.7109375" style="75" bestFit="1" customWidth="1"/>
    <col min="5885" max="5885" width="9.28515625" style="75" bestFit="1" customWidth="1"/>
    <col min="5886" max="5886" width="13.28515625" style="75" bestFit="1" customWidth="1"/>
    <col min="5887" max="5887" width="12" style="75" customWidth="1"/>
    <col min="5888" max="6136" width="9.140625" style="75"/>
    <col min="6137" max="6137" width="20.28515625" style="75" bestFit="1" customWidth="1"/>
    <col min="6138" max="6138" width="23.7109375" style="75" bestFit="1" customWidth="1"/>
    <col min="6139" max="6139" width="74.7109375" style="75" bestFit="1" customWidth="1"/>
    <col min="6140" max="6140" width="7.7109375" style="75" bestFit="1" customWidth="1"/>
    <col min="6141" max="6141" width="9.28515625" style="75" bestFit="1" customWidth="1"/>
    <col min="6142" max="6142" width="13.28515625" style="75" bestFit="1" customWidth="1"/>
    <col min="6143" max="6143" width="12" style="75" customWidth="1"/>
    <col min="6144" max="6392" width="9.140625" style="75"/>
    <col min="6393" max="6393" width="20.28515625" style="75" bestFit="1" customWidth="1"/>
    <col min="6394" max="6394" width="23.7109375" style="75" bestFit="1" customWidth="1"/>
    <col min="6395" max="6395" width="74.7109375" style="75" bestFit="1" customWidth="1"/>
    <col min="6396" max="6396" width="7.7109375" style="75" bestFit="1" customWidth="1"/>
    <col min="6397" max="6397" width="9.28515625" style="75" bestFit="1" customWidth="1"/>
    <col min="6398" max="6398" width="13.28515625" style="75" bestFit="1" customWidth="1"/>
    <col min="6399" max="6399" width="12" style="75" customWidth="1"/>
    <col min="6400" max="6648" width="9.140625" style="75"/>
    <col min="6649" max="6649" width="20.28515625" style="75" bestFit="1" customWidth="1"/>
    <col min="6650" max="6650" width="23.7109375" style="75" bestFit="1" customWidth="1"/>
    <col min="6651" max="6651" width="74.7109375" style="75" bestFit="1" customWidth="1"/>
    <col min="6652" max="6652" width="7.7109375" style="75" bestFit="1" customWidth="1"/>
    <col min="6653" max="6653" width="9.28515625" style="75" bestFit="1" customWidth="1"/>
    <col min="6654" max="6654" width="13.28515625" style="75" bestFit="1" customWidth="1"/>
    <col min="6655" max="6655" width="12" style="75" customWidth="1"/>
    <col min="6656" max="6904" width="9.140625" style="75"/>
    <col min="6905" max="6905" width="20.28515625" style="75" bestFit="1" customWidth="1"/>
    <col min="6906" max="6906" width="23.7109375" style="75" bestFit="1" customWidth="1"/>
    <col min="6907" max="6907" width="74.7109375" style="75" bestFit="1" customWidth="1"/>
    <col min="6908" max="6908" width="7.7109375" style="75" bestFit="1" customWidth="1"/>
    <col min="6909" max="6909" width="9.28515625" style="75" bestFit="1" customWidth="1"/>
    <col min="6910" max="6910" width="13.28515625" style="75" bestFit="1" customWidth="1"/>
    <col min="6911" max="6911" width="12" style="75" customWidth="1"/>
    <col min="6912" max="7160" width="9.140625" style="75"/>
    <col min="7161" max="7161" width="20.28515625" style="75" bestFit="1" customWidth="1"/>
    <col min="7162" max="7162" width="23.7109375" style="75" bestFit="1" customWidth="1"/>
    <col min="7163" max="7163" width="74.7109375" style="75" bestFit="1" customWidth="1"/>
    <col min="7164" max="7164" width="7.7109375" style="75" bestFit="1" customWidth="1"/>
    <col min="7165" max="7165" width="9.28515625" style="75" bestFit="1" customWidth="1"/>
    <col min="7166" max="7166" width="13.28515625" style="75" bestFit="1" customWidth="1"/>
    <col min="7167" max="7167" width="12" style="75" customWidth="1"/>
    <col min="7168" max="7416" width="9.140625" style="75"/>
    <col min="7417" max="7417" width="20.28515625" style="75" bestFit="1" customWidth="1"/>
    <col min="7418" max="7418" width="23.7109375" style="75" bestFit="1" customWidth="1"/>
    <col min="7419" max="7419" width="74.7109375" style="75" bestFit="1" customWidth="1"/>
    <col min="7420" max="7420" width="7.7109375" style="75" bestFit="1" customWidth="1"/>
    <col min="7421" max="7421" width="9.28515625" style="75" bestFit="1" customWidth="1"/>
    <col min="7422" max="7422" width="13.28515625" style="75" bestFit="1" customWidth="1"/>
    <col min="7423" max="7423" width="12" style="75" customWidth="1"/>
    <col min="7424" max="7672" width="9.140625" style="75"/>
    <col min="7673" max="7673" width="20.28515625" style="75" bestFit="1" customWidth="1"/>
    <col min="7674" max="7674" width="23.7109375" style="75" bestFit="1" customWidth="1"/>
    <col min="7675" max="7675" width="74.7109375" style="75" bestFit="1" customWidth="1"/>
    <col min="7676" max="7676" width="7.7109375" style="75" bestFit="1" customWidth="1"/>
    <col min="7677" max="7677" width="9.28515625" style="75" bestFit="1" customWidth="1"/>
    <col min="7678" max="7678" width="13.28515625" style="75" bestFit="1" customWidth="1"/>
    <col min="7679" max="7679" width="12" style="75" customWidth="1"/>
    <col min="7680" max="7928" width="9.140625" style="75"/>
    <col min="7929" max="7929" width="20.28515625" style="75" bestFit="1" customWidth="1"/>
    <col min="7930" max="7930" width="23.7109375" style="75" bestFit="1" customWidth="1"/>
    <col min="7931" max="7931" width="74.7109375" style="75" bestFit="1" customWidth="1"/>
    <col min="7932" max="7932" width="7.7109375" style="75" bestFit="1" customWidth="1"/>
    <col min="7933" max="7933" width="9.28515625" style="75" bestFit="1" customWidth="1"/>
    <col min="7934" max="7934" width="13.28515625" style="75" bestFit="1" customWidth="1"/>
    <col min="7935" max="7935" width="12" style="75" customWidth="1"/>
    <col min="7936" max="8184" width="9.140625" style="75"/>
    <col min="8185" max="8185" width="20.28515625" style="75" bestFit="1" customWidth="1"/>
    <col min="8186" max="8186" width="23.7109375" style="75" bestFit="1" customWidth="1"/>
    <col min="8187" max="8187" width="74.7109375" style="75" bestFit="1" customWidth="1"/>
    <col min="8188" max="8188" width="7.7109375" style="75" bestFit="1" customWidth="1"/>
    <col min="8189" max="8189" width="9.28515625" style="75" bestFit="1" customWidth="1"/>
    <col min="8190" max="8190" width="13.28515625" style="75" bestFit="1" customWidth="1"/>
    <col min="8191" max="8191" width="12" style="75" customWidth="1"/>
    <col min="8192" max="8440" width="9.140625" style="75"/>
    <col min="8441" max="8441" width="20.28515625" style="75" bestFit="1" customWidth="1"/>
    <col min="8442" max="8442" width="23.7109375" style="75" bestFit="1" customWidth="1"/>
    <col min="8443" max="8443" width="74.7109375" style="75" bestFit="1" customWidth="1"/>
    <col min="8444" max="8444" width="7.7109375" style="75" bestFit="1" customWidth="1"/>
    <col min="8445" max="8445" width="9.28515625" style="75" bestFit="1" customWidth="1"/>
    <col min="8446" max="8446" width="13.28515625" style="75" bestFit="1" customWidth="1"/>
    <col min="8447" max="8447" width="12" style="75" customWidth="1"/>
    <col min="8448" max="8696" width="9.140625" style="75"/>
    <col min="8697" max="8697" width="20.28515625" style="75" bestFit="1" customWidth="1"/>
    <col min="8698" max="8698" width="23.7109375" style="75" bestFit="1" customWidth="1"/>
    <col min="8699" max="8699" width="74.7109375" style="75" bestFit="1" customWidth="1"/>
    <col min="8700" max="8700" width="7.7109375" style="75" bestFit="1" customWidth="1"/>
    <col min="8701" max="8701" width="9.28515625" style="75" bestFit="1" customWidth="1"/>
    <col min="8702" max="8702" width="13.28515625" style="75" bestFit="1" customWidth="1"/>
    <col min="8703" max="8703" width="12" style="75" customWidth="1"/>
    <col min="8704" max="8952" width="9.140625" style="75"/>
    <col min="8953" max="8953" width="20.28515625" style="75" bestFit="1" customWidth="1"/>
    <col min="8954" max="8954" width="23.7109375" style="75" bestFit="1" customWidth="1"/>
    <col min="8955" max="8955" width="74.7109375" style="75" bestFit="1" customWidth="1"/>
    <col min="8956" max="8956" width="7.7109375" style="75" bestFit="1" customWidth="1"/>
    <col min="8957" max="8957" width="9.28515625" style="75" bestFit="1" customWidth="1"/>
    <col min="8958" max="8958" width="13.28515625" style="75" bestFit="1" customWidth="1"/>
    <col min="8959" max="8959" width="12" style="75" customWidth="1"/>
    <col min="8960" max="9208" width="9.140625" style="75"/>
    <col min="9209" max="9209" width="20.28515625" style="75" bestFit="1" customWidth="1"/>
    <col min="9210" max="9210" width="23.7109375" style="75" bestFit="1" customWidth="1"/>
    <col min="9211" max="9211" width="74.7109375" style="75" bestFit="1" customWidth="1"/>
    <col min="9212" max="9212" width="7.7109375" style="75" bestFit="1" customWidth="1"/>
    <col min="9213" max="9213" width="9.28515625" style="75" bestFit="1" customWidth="1"/>
    <col min="9214" max="9214" width="13.28515625" style="75" bestFit="1" customWidth="1"/>
    <col min="9215" max="9215" width="12" style="75" customWidth="1"/>
    <col min="9216" max="9464" width="9.140625" style="75"/>
    <col min="9465" max="9465" width="20.28515625" style="75" bestFit="1" customWidth="1"/>
    <col min="9466" max="9466" width="23.7109375" style="75" bestFit="1" customWidth="1"/>
    <col min="9467" max="9467" width="74.7109375" style="75" bestFit="1" customWidth="1"/>
    <col min="9468" max="9468" width="7.7109375" style="75" bestFit="1" customWidth="1"/>
    <col min="9469" max="9469" width="9.28515625" style="75" bestFit="1" customWidth="1"/>
    <col min="9470" max="9470" width="13.28515625" style="75" bestFit="1" customWidth="1"/>
    <col min="9471" max="9471" width="12" style="75" customWidth="1"/>
    <col min="9472" max="9720" width="9.140625" style="75"/>
    <col min="9721" max="9721" width="20.28515625" style="75" bestFit="1" customWidth="1"/>
    <col min="9722" max="9722" width="23.7109375" style="75" bestFit="1" customWidth="1"/>
    <col min="9723" max="9723" width="74.7109375" style="75" bestFit="1" customWidth="1"/>
    <col min="9724" max="9724" width="7.7109375" style="75" bestFit="1" customWidth="1"/>
    <col min="9725" max="9725" width="9.28515625" style="75" bestFit="1" customWidth="1"/>
    <col min="9726" max="9726" width="13.28515625" style="75" bestFit="1" customWidth="1"/>
    <col min="9727" max="9727" width="12" style="75" customWidth="1"/>
    <col min="9728" max="9976" width="9.140625" style="75"/>
    <col min="9977" max="9977" width="20.28515625" style="75" bestFit="1" customWidth="1"/>
    <col min="9978" max="9978" width="23.7109375" style="75" bestFit="1" customWidth="1"/>
    <col min="9979" max="9979" width="74.7109375" style="75" bestFit="1" customWidth="1"/>
    <col min="9980" max="9980" width="7.7109375" style="75" bestFit="1" customWidth="1"/>
    <col min="9981" max="9981" width="9.28515625" style="75" bestFit="1" customWidth="1"/>
    <col min="9982" max="9982" width="13.28515625" style="75" bestFit="1" customWidth="1"/>
    <col min="9983" max="9983" width="12" style="75" customWidth="1"/>
    <col min="9984" max="10232" width="9.140625" style="75"/>
    <col min="10233" max="10233" width="20.28515625" style="75" bestFit="1" customWidth="1"/>
    <col min="10234" max="10234" width="23.7109375" style="75" bestFit="1" customWidth="1"/>
    <col min="10235" max="10235" width="74.7109375" style="75" bestFit="1" customWidth="1"/>
    <col min="10236" max="10236" width="7.7109375" style="75" bestFit="1" customWidth="1"/>
    <col min="10237" max="10237" width="9.28515625" style="75" bestFit="1" customWidth="1"/>
    <col min="10238" max="10238" width="13.28515625" style="75" bestFit="1" customWidth="1"/>
    <col min="10239" max="10239" width="12" style="75" customWidth="1"/>
    <col min="10240" max="10488" width="9.140625" style="75"/>
    <col min="10489" max="10489" width="20.28515625" style="75" bestFit="1" customWidth="1"/>
    <col min="10490" max="10490" width="23.7109375" style="75" bestFit="1" customWidth="1"/>
    <col min="10491" max="10491" width="74.7109375" style="75" bestFit="1" customWidth="1"/>
    <col min="10492" max="10492" width="7.7109375" style="75" bestFit="1" customWidth="1"/>
    <col min="10493" max="10493" width="9.28515625" style="75" bestFit="1" customWidth="1"/>
    <col min="10494" max="10494" width="13.28515625" style="75" bestFit="1" customWidth="1"/>
    <col min="10495" max="10495" width="12" style="75" customWidth="1"/>
    <col min="10496" max="10744" width="9.140625" style="75"/>
    <col min="10745" max="10745" width="20.28515625" style="75" bestFit="1" customWidth="1"/>
    <col min="10746" max="10746" width="23.7109375" style="75" bestFit="1" customWidth="1"/>
    <col min="10747" max="10747" width="74.7109375" style="75" bestFit="1" customWidth="1"/>
    <col min="10748" max="10748" width="7.7109375" style="75" bestFit="1" customWidth="1"/>
    <col min="10749" max="10749" width="9.28515625" style="75" bestFit="1" customWidth="1"/>
    <col min="10750" max="10750" width="13.28515625" style="75" bestFit="1" customWidth="1"/>
    <col min="10751" max="10751" width="12" style="75" customWidth="1"/>
    <col min="10752" max="11000" width="9.140625" style="75"/>
    <col min="11001" max="11001" width="20.28515625" style="75" bestFit="1" customWidth="1"/>
    <col min="11002" max="11002" width="23.7109375" style="75" bestFit="1" customWidth="1"/>
    <col min="11003" max="11003" width="74.7109375" style="75" bestFit="1" customWidth="1"/>
    <col min="11004" max="11004" width="7.7109375" style="75" bestFit="1" customWidth="1"/>
    <col min="11005" max="11005" width="9.28515625" style="75" bestFit="1" customWidth="1"/>
    <col min="11006" max="11006" width="13.28515625" style="75" bestFit="1" customWidth="1"/>
    <col min="11007" max="11007" width="12" style="75" customWidth="1"/>
    <col min="11008" max="11256" width="9.140625" style="75"/>
    <col min="11257" max="11257" width="20.28515625" style="75" bestFit="1" customWidth="1"/>
    <col min="11258" max="11258" width="23.7109375" style="75" bestFit="1" customWidth="1"/>
    <col min="11259" max="11259" width="74.7109375" style="75" bestFit="1" customWidth="1"/>
    <col min="11260" max="11260" width="7.7109375" style="75" bestFit="1" customWidth="1"/>
    <col min="11261" max="11261" width="9.28515625" style="75" bestFit="1" customWidth="1"/>
    <col min="11262" max="11262" width="13.28515625" style="75" bestFit="1" customWidth="1"/>
    <col min="11263" max="11263" width="12" style="75" customWidth="1"/>
    <col min="11264" max="11512" width="9.140625" style="75"/>
    <col min="11513" max="11513" width="20.28515625" style="75" bestFit="1" customWidth="1"/>
    <col min="11514" max="11514" width="23.7109375" style="75" bestFit="1" customWidth="1"/>
    <col min="11515" max="11515" width="74.7109375" style="75" bestFit="1" customWidth="1"/>
    <col min="11516" max="11516" width="7.7109375" style="75" bestFit="1" customWidth="1"/>
    <col min="11517" max="11517" width="9.28515625" style="75" bestFit="1" customWidth="1"/>
    <col min="11518" max="11518" width="13.28515625" style="75" bestFit="1" customWidth="1"/>
    <col min="11519" max="11519" width="12" style="75" customWidth="1"/>
    <col min="11520" max="11768" width="9.140625" style="75"/>
    <col min="11769" max="11769" width="20.28515625" style="75" bestFit="1" customWidth="1"/>
    <col min="11770" max="11770" width="23.7109375" style="75" bestFit="1" customWidth="1"/>
    <col min="11771" max="11771" width="74.7109375" style="75" bestFit="1" customWidth="1"/>
    <col min="11772" max="11772" width="7.7109375" style="75" bestFit="1" customWidth="1"/>
    <col min="11773" max="11773" width="9.28515625" style="75" bestFit="1" customWidth="1"/>
    <col min="11774" max="11774" width="13.28515625" style="75" bestFit="1" customWidth="1"/>
    <col min="11775" max="11775" width="12" style="75" customWidth="1"/>
    <col min="11776" max="12024" width="9.140625" style="75"/>
    <col min="12025" max="12025" width="20.28515625" style="75" bestFit="1" customWidth="1"/>
    <col min="12026" max="12026" width="23.7109375" style="75" bestFit="1" customWidth="1"/>
    <col min="12027" max="12027" width="74.7109375" style="75" bestFit="1" customWidth="1"/>
    <col min="12028" max="12028" width="7.7109375" style="75" bestFit="1" customWidth="1"/>
    <col min="12029" max="12029" width="9.28515625" style="75" bestFit="1" customWidth="1"/>
    <col min="12030" max="12030" width="13.28515625" style="75" bestFit="1" customWidth="1"/>
    <col min="12031" max="12031" width="12" style="75" customWidth="1"/>
    <col min="12032" max="12280" width="9.140625" style="75"/>
    <col min="12281" max="12281" width="20.28515625" style="75" bestFit="1" customWidth="1"/>
    <col min="12282" max="12282" width="23.7109375" style="75" bestFit="1" customWidth="1"/>
    <col min="12283" max="12283" width="74.7109375" style="75" bestFit="1" customWidth="1"/>
    <col min="12284" max="12284" width="7.7109375" style="75" bestFit="1" customWidth="1"/>
    <col min="12285" max="12285" width="9.28515625" style="75" bestFit="1" customWidth="1"/>
    <col min="12286" max="12286" width="13.28515625" style="75" bestFit="1" customWidth="1"/>
    <col min="12287" max="12287" width="12" style="75" customWidth="1"/>
    <col min="12288" max="12536" width="9.140625" style="75"/>
    <col min="12537" max="12537" width="20.28515625" style="75" bestFit="1" customWidth="1"/>
    <col min="12538" max="12538" width="23.7109375" style="75" bestFit="1" customWidth="1"/>
    <col min="12539" max="12539" width="74.7109375" style="75" bestFit="1" customWidth="1"/>
    <col min="12540" max="12540" width="7.7109375" style="75" bestFit="1" customWidth="1"/>
    <col min="12541" max="12541" width="9.28515625" style="75" bestFit="1" customWidth="1"/>
    <col min="12542" max="12542" width="13.28515625" style="75" bestFit="1" customWidth="1"/>
    <col min="12543" max="12543" width="12" style="75" customWidth="1"/>
    <col min="12544" max="12792" width="9.140625" style="75"/>
    <col min="12793" max="12793" width="20.28515625" style="75" bestFit="1" customWidth="1"/>
    <col min="12794" max="12794" width="23.7109375" style="75" bestFit="1" customWidth="1"/>
    <col min="12795" max="12795" width="74.7109375" style="75" bestFit="1" customWidth="1"/>
    <col min="12796" max="12796" width="7.7109375" style="75" bestFit="1" customWidth="1"/>
    <col min="12797" max="12797" width="9.28515625" style="75" bestFit="1" customWidth="1"/>
    <col min="12798" max="12798" width="13.28515625" style="75" bestFit="1" customWidth="1"/>
    <col min="12799" max="12799" width="12" style="75" customWidth="1"/>
    <col min="12800" max="13048" width="9.140625" style="75"/>
    <col min="13049" max="13049" width="20.28515625" style="75" bestFit="1" customWidth="1"/>
    <col min="13050" max="13050" width="23.7109375" style="75" bestFit="1" customWidth="1"/>
    <col min="13051" max="13051" width="74.7109375" style="75" bestFit="1" customWidth="1"/>
    <col min="13052" max="13052" width="7.7109375" style="75" bestFit="1" customWidth="1"/>
    <col min="13053" max="13053" width="9.28515625" style="75" bestFit="1" customWidth="1"/>
    <col min="13054" max="13054" width="13.28515625" style="75" bestFit="1" customWidth="1"/>
    <col min="13055" max="13055" width="12" style="75" customWidth="1"/>
    <col min="13056" max="13304" width="9.140625" style="75"/>
    <col min="13305" max="13305" width="20.28515625" style="75" bestFit="1" customWidth="1"/>
    <col min="13306" max="13306" width="23.7109375" style="75" bestFit="1" customWidth="1"/>
    <col min="13307" max="13307" width="74.7109375" style="75" bestFit="1" customWidth="1"/>
    <col min="13308" max="13308" width="7.7109375" style="75" bestFit="1" customWidth="1"/>
    <col min="13309" max="13309" width="9.28515625" style="75" bestFit="1" customWidth="1"/>
    <col min="13310" max="13310" width="13.28515625" style="75" bestFit="1" customWidth="1"/>
    <col min="13311" max="13311" width="12" style="75" customWidth="1"/>
    <col min="13312" max="13560" width="9.140625" style="75"/>
    <col min="13561" max="13561" width="20.28515625" style="75" bestFit="1" customWidth="1"/>
    <col min="13562" max="13562" width="23.7109375" style="75" bestFit="1" customWidth="1"/>
    <col min="13563" max="13563" width="74.7109375" style="75" bestFit="1" customWidth="1"/>
    <col min="13564" max="13564" width="7.7109375" style="75" bestFit="1" customWidth="1"/>
    <col min="13565" max="13565" width="9.28515625" style="75" bestFit="1" customWidth="1"/>
    <col min="13566" max="13566" width="13.28515625" style="75" bestFit="1" customWidth="1"/>
    <col min="13567" max="13567" width="12" style="75" customWidth="1"/>
    <col min="13568" max="13816" width="9.140625" style="75"/>
    <col min="13817" max="13817" width="20.28515625" style="75" bestFit="1" customWidth="1"/>
    <col min="13818" max="13818" width="23.7109375" style="75" bestFit="1" customWidth="1"/>
    <col min="13819" max="13819" width="74.7109375" style="75" bestFit="1" customWidth="1"/>
    <col min="13820" max="13820" width="7.7109375" style="75" bestFit="1" customWidth="1"/>
    <col min="13821" max="13821" width="9.28515625" style="75" bestFit="1" customWidth="1"/>
    <col min="13822" max="13822" width="13.28515625" style="75" bestFit="1" customWidth="1"/>
    <col min="13823" max="13823" width="12" style="75" customWidth="1"/>
    <col min="13824" max="14072" width="9.140625" style="75"/>
    <col min="14073" max="14073" width="20.28515625" style="75" bestFit="1" customWidth="1"/>
    <col min="14074" max="14074" width="23.7109375" style="75" bestFit="1" customWidth="1"/>
    <col min="14075" max="14075" width="74.7109375" style="75" bestFit="1" customWidth="1"/>
    <col min="14076" max="14076" width="7.7109375" style="75" bestFit="1" customWidth="1"/>
    <col min="14077" max="14077" width="9.28515625" style="75" bestFit="1" customWidth="1"/>
    <col min="14078" max="14078" width="13.28515625" style="75" bestFit="1" customWidth="1"/>
    <col min="14079" max="14079" width="12" style="75" customWidth="1"/>
    <col min="14080" max="14328" width="9.140625" style="75"/>
    <col min="14329" max="14329" width="20.28515625" style="75" bestFit="1" customWidth="1"/>
    <col min="14330" max="14330" width="23.7109375" style="75" bestFit="1" customWidth="1"/>
    <col min="14331" max="14331" width="74.7109375" style="75" bestFit="1" customWidth="1"/>
    <col min="14332" max="14332" width="7.7109375" style="75" bestFit="1" customWidth="1"/>
    <col min="14333" max="14333" width="9.28515625" style="75" bestFit="1" customWidth="1"/>
    <col min="14334" max="14334" width="13.28515625" style="75" bestFit="1" customWidth="1"/>
    <col min="14335" max="14335" width="12" style="75" customWidth="1"/>
    <col min="14336" max="14584" width="9.140625" style="75"/>
    <col min="14585" max="14585" width="20.28515625" style="75" bestFit="1" customWidth="1"/>
    <col min="14586" max="14586" width="23.7109375" style="75" bestFit="1" customWidth="1"/>
    <col min="14587" max="14587" width="74.7109375" style="75" bestFit="1" customWidth="1"/>
    <col min="14588" max="14588" width="7.7109375" style="75" bestFit="1" customWidth="1"/>
    <col min="14589" max="14589" width="9.28515625" style="75" bestFit="1" customWidth="1"/>
    <col min="14590" max="14590" width="13.28515625" style="75" bestFit="1" customWidth="1"/>
    <col min="14591" max="14591" width="12" style="75" customWidth="1"/>
    <col min="14592" max="14840" width="9.140625" style="75"/>
    <col min="14841" max="14841" width="20.28515625" style="75" bestFit="1" customWidth="1"/>
    <col min="14842" max="14842" width="23.7109375" style="75" bestFit="1" customWidth="1"/>
    <col min="14843" max="14843" width="74.7109375" style="75" bestFit="1" customWidth="1"/>
    <col min="14844" max="14844" width="7.7109375" style="75" bestFit="1" customWidth="1"/>
    <col min="14845" max="14845" width="9.28515625" style="75" bestFit="1" customWidth="1"/>
    <col min="14846" max="14846" width="13.28515625" style="75" bestFit="1" customWidth="1"/>
    <col min="14847" max="14847" width="12" style="75" customWidth="1"/>
    <col min="14848" max="15096" width="9.140625" style="75"/>
    <col min="15097" max="15097" width="20.28515625" style="75" bestFit="1" customWidth="1"/>
    <col min="15098" max="15098" width="23.7109375" style="75" bestFit="1" customWidth="1"/>
    <col min="15099" max="15099" width="74.7109375" style="75" bestFit="1" customWidth="1"/>
    <col min="15100" max="15100" width="7.7109375" style="75" bestFit="1" customWidth="1"/>
    <col min="15101" max="15101" width="9.28515625" style="75" bestFit="1" customWidth="1"/>
    <col min="15102" max="15102" width="13.28515625" style="75" bestFit="1" customWidth="1"/>
    <col min="15103" max="15103" width="12" style="75" customWidth="1"/>
    <col min="15104" max="15352" width="9.140625" style="75"/>
    <col min="15353" max="15353" width="20.28515625" style="75" bestFit="1" customWidth="1"/>
    <col min="15354" max="15354" width="23.7109375" style="75" bestFit="1" customWidth="1"/>
    <col min="15355" max="15355" width="74.7109375" style="75" bestFit="1" customWidth="1"/>
    <col min="15356" max="15356" width="7.7109375" style="75" bestFit="1" customWidth="1"/>
    <col min="15357" max="15357" width="9.28515625" style="75" bestFit="1" customWidth="1"/>
    <col min="15358" max="15358" width="13.28515625" style="75" bestFit="1" customWidth="1"/>
    <col min="15359" max="15359" width="12" style="75" customWidth="1"/>
    <col min="15360" max="15608" width="9.140625" style="75"/>
    <col min="15609" max="15609" width="20.28515625" style="75" bestFit="1" customWidth="1"/>
    <col min="15610" max="15610" width="23.7109375" style="75" bestFit="1" customWidth="1"/>
    <col min="15611" max="15611" width="74.7109375" style="75" bestFit="1" customWidth="1"/>
    <col min="15612" max="15612" width="7.7109375" style="75" bestFit="1" customWidth="1"/>
    <col min="15613" max="15613" width="9.28515625" style="75" bestFit="1" customWidth="1"/>
    <col min="15614" max="15614" width="13.28515625" style="75" bestFit="1" customWidth="1"/>
    <col min="15615" max="15615" width="12" style="75" customWidth="1"/>
    <col min="15616" max="15864" width="9.140625" style="75"/>
    <col min="15865" max="15865" width="20.28515625" style="75" bestFit="1" customWidth="1"/>
    <col min="15866" max="15866" width="23.7109375" style="75" bestFit="1" customWidth="1"/>
    <col min="15867" max="15867" width="74.7109375" style="75" bestFit="1" customWidth="1"/>
    <col min="15868" max="15868" width="7.7109375" style="75" bestFit="1" customWidth="1"/>
    <col min="15869" max="15869" width="9.28515625" style="75" bestFit="1" customWidth="1"/>
    <col min="15870" max="15870" width="13.28515625" style="75" bestFit="1" customWidth="1"/>
    <col min="15871" max="15871" width="12" style="75" customWidth="1"/>
    <col min="15872" max="16120" width="9.140625" style="75"/>
    <col min="16121" max="16121" width="20.28515625" style="75" bestFit="1" customWidth="1"/>
    <col min="16122" max="16122" width="23.7109375" style="75" bestFit="1" customWidth="1"/>
    <col min="16123" max="16123" width="74.7109375" style="75" bestFit="1" customWidth="1"/>
    <col min="16124" max="16124" width="7.7109375" style="75" bestFit="1" customWidth="1"/>
    <col min="16125" max="16125" width="9.28515625" style="75" bestFit="1" customWidth="1"/>
    <col min="16126" max="16126" width="13.28515625" style="75" bestFit="1" customWidth="1"/>
    <col min="16127" max="16127" width="12" style="75" customWidth="1"/>
    <col min="16128" max="16376" width="9.140625" style="75"/>
    <col min="16377" max="16384" width="9.28515625" style="75" customWidth="1"/>
  </cols>
  <sheetData>
    <row r="1" spans="1:9" x14ac:dyDescent="0.25">
      <c r="A1" s="611" t="s">
        <v>1109</v>
      </c>
      <c r="B1" s="611"/>
      <c r="C1" s="611"/>
      <c r="D1" s="611"/>
      <c r="E1" s="611"/>
      <c r="F1" s="611"/>
    </row>
    <row r="4" spans="1:9" x14ac:dyDescent="0.25">
      <c r="A4" s="36" t="s">
        <v>1110</v>
      </c>
      <c r="B4" s="120">
        <v>0</v>
      </c>
    </row>
    <row r="5" spans="1:9" ht="9" customHeight="1" x14ac:dyDescent="0.25"/>
    <row r="6" spans="1:9" ht="45" x14ac:dyDescent="0.25">
      <c r="A6" s="366" t="s">
        <v>1107</v>
      </c>
      <c r="B6" s="366" t="s">
        <v>5</v>
      </c>
      <c r="C6" s="367" t="s">
        <v>1111</v>
      </c>
      <c r="D6" s="366" t="s">
        <v>1112</v>
      </c>
      <c r="E6" s="368" t="s">
        <v>1113</v>
      </c>
      <c r="F6" s="369" t="s">
        <v>1466</v>
      </c>
    </row>
    <row r="7" spans="1:9" ht="15" customHeight="1" x14ac:dyDescent="0.25">
      <c r="A7" s="618" t="s">
        <v>1114</v>
      </c>
      <c r="B7" s="618"/>
      <c r="C7" s="618"/>
      <c r="D7" s="618"/>
      <c r="E7" s="618"/>
      <c r="F7" s="618"/>
    </row>
    <row r="8" spans="1:9" ht="25.5" x14ac:dyDescent="0.2">
      <c r="A8" s="370">
        <v>1100015</v>
      </c>
      <c r="B8" s="371" t="s">
        <v>1115</v>
      </c>
      <c r="C8" s="370">
        <v>15</v>
      </c>
      <c r="D8" s="372">
        <v>16</v>
      </c>
      <c r="E8" s="373">
        <v>71.927999999999997</v>
      </c>
      <c r="F8" s="320">
        <f t="shared" ref="F8:F21" si="0">E8-E8*$B$4/100</f>
        <v>71.927999999999997</v>
      </c>
    </row>
    <row r="9" spans="1:9" ht="25.5" x14ac:dyDescent="0.2">
      <c r="A9" s="370">
        <v>1100020</v>
      </c>
      <c r="B9" s="371" t="s">
        <v>1116</v>
      </c>
      <c r="C9" s="370">
        <v>20</v>
      </c>
      <c r="D9" s="372">
        <v>16</v>
      </c>
      <c r="E9" s="473">
        <v>91.8</v>
      </c>
      <c r="F9" s="320">
        <f t="shared" si="0"/>
        <v>91.8</v>
      </c>
      <c r="I9" s="474"/>
    </row>
    <row r="10" spans="1:9" ht="25.5" x14ac:dyDescent="0.2">
      <c r="A10" s="370">
        <v>1100025</v>
      </c>
      <c r="B10" s="371" t="s">
        <v>1117</v>
      </c>
      <c r="C10" s="370">
        <v>25</v>
      </c>
      <c r="D10" s="372">
        <v>16</v>
      </c>
      <c r="E10" s="473">
        <v>93.6</v>
      </c>
      <c r="F10" s="320">
        <f t="shared" si="0"/>
        <v>93.6</v>
      </c>
      <c r="I10" s="474"/>
    </row>
    <row r="11" spans="1:9" ht="25.5" x14ac:dyDescent="0.2">
      <c r="A11" s="370">
        <v>1100032</v>
      </c>
      <c r="B11" s="371" t="s">
        <v>1118</v>
      </c>
      <c r="C11" s="370">
        <v>32</v>
      </c>
      <c r="D11" s="372">
        <v>16</v>
      </c>
      <c r="E11" s="473">
        <v>106.2</v>
      </c>
      <c r="F11" s="320">
        <f t="shared" si="0"/>
        <v>106.2</v>
      </c>
      <c r="I11" s="474"/>
    </row>
    <row r="12" spans="1:9" ht="25.5" x14ac:dyDescent="0.2">
      <c r="A12" s="370">
        <v>1100040</v>
      </c>
      <c r="B12" s="371" t="s">
        <v>1119</v>
      </c>
      <c r="C12" s="370">
        <v>40</v>
      </c>
      <c r="D12" s="372">
        <v>16</v>
      </c>
      <c r="E12" s="473">
        <v>136.80000000000001</v>
      </c>
      <c r="F12" s="320">
        <f t="shared" si="0"/>
        <v>136.80000000000001</v>
      </c>
      <c r="I12" s="474"/>
    </row>
    <row r="13" spans="1:9" ht="25.5" x14ac:dyDescent="0.2">
      <c r="A13" s="370">
        <v>1100050</v>
      </c>
      <c r="B13" s="371" t="s">
        <v>1120</v>
      </c>
      <c r="C13" s="370">
        <v>50</v>
      </c>
      <c r="D13" s="372">
        <v>16</v>
      </c>
      <c r="E13" s="473">
        <v>149.4</v>
      </c>
      <c r="F13" s="320">
        <f t="shared" si="0"/>
        <v>149.4</v>
      </c>
      <c r="I13" s="474"/>
    </row>
    <row r="14" spans="1:9" ht="25.5" x14ac:dyDescent="0.2">
      <c r="A14" s="370">
        <v>1100065</v>
      </c>
      <c r="B14" s="371" t="s">
        <v>1121</v>
      </c>
      <c r="C14" s="370">
        <v>65</v>
      </c>
      <c r="D14" s="372">
        <v>16</v>
      </c>
      <c r="E14" s="473">
        <v>194.4</v>
      </c>
      <c r="F14" s="320">
        <f t="shared" si="0"/>
        <v>194.4</v>
      </c>
      <c r="I14" s="474"/>
    </row>
    <row r="15" spans="1:9" ht="25.5" x14ac:dyDescent="0.2">
      <c r="A15" s="370">
        <v>1100080</v>
      </c>
      <c r="B15" s="371" t="s">
        <v>1122</v>
      </c>
      <c r="C15" s="370">
        <v>80</v>
      </c>
      <c r="D15" s="372">
        <v>16</v>
      </c>
      <c r="E15" s="473">
        <v>248.39999999999998</v>
      </c>
      <c r="F15" s="320">
        <f t="shared" si="0"/>
        <v>248.39999999999998</v>
      </c>
      <c r="I15" s="474"/>
    </row>
    <row r="16" spans="1:9" ht="25.5" x14ac:dyDescent="0.2">
      <c r="A16" s="370">
        <v>1100100</v>
      </c>
      <c r="B16" s="371" t="s">
        <v>1123</v>
      </c>
      <c r="C16" s="370">
        <v>100</v>
      </c>
      <c r="D16" s="372">
        <v>16</v>
      </c>
      <c r="E16" s="473">
        <v>315.00000000000006</v>
      </c>
      <c r="F16" s="320">
        <f t="shared" si="0"/>
        <v>315.00000000000006</v>
      </c>
      <c r="I16" s="474"/>
    </row>
    <row r="17" spans="1:9" ht="25.5" x14ac:dyDescent="0.2">
      <c r="A17" s="370">
        <v>1100125</v>
      </c>
      <c r="B17" s="371" t="s">
        <v>1124</v>
      </c>
      <c r="C17" s="370">
        <v>125</v>
      </c>
      <c r="D17" s="372">
        <v>16</v>
      </c>
      <c r="E17" s="473">
        <v>505.79999999999995</v>
      </c>
      <c r="F17" s="320">
        <f t="shared" si="0"/>
        <v>505.79999999999995</v>
      </c>
      <c r="I17" s="474"/>
    </row>
    <row r="18" spans="1:9" ht="25.5" x14ac:dyDescent="0.2">
      <c r="A18" s="370">
        <v>1100150</v>
      </c>
      <c r="B18" s="371" t="s">
        <v>1125</v>
      </c>
      <c r="C18" s="370">
        <v>150</v>
      </c>
      <c r="D18" s="372">
        <v>16</v>
      </c>
      <c r="E18" s="473">
        <v>666</v>
      </c>
      <c r="F18" s="320">
        <f t="shared" si="0"/>
        <v>666</v>
      </c>
      <c r="I18" s="474"/>
    </row>
    <row r="19" spans="1:9" ht="25.5" x14ac:dyDescent="0.2">
      <c r="A19" s="370">
        <v>1100200</v>
      </c>
      <c r="B19" s="371" t="s">
        <v>1126</v>
      </c>
      <c r="C19" s="370">
        <v>200</v>
      </c>
      <c r="D19" s="372">
        <v>16</v>
      </c>
      <c r="E19" s="473">
        <v>1816.2</v>
      </c>
      <c r="F19" s="320">
        <f t="shared" si="0"/>
        <v>1816.2</v>
      </c>
      <c r="I19" s="474"/>
    </row>
    <row r="20" spans="1:9" ht="25.5" x14ac:dyDescent="0.2">
      <c r="A20" s="370">
        <v>1100250</v>
      </c>
      <c r="B20" s="371" t="s">
        <v>1127</v>
      </c>
      <c r="C20" s="370">
        <v>250</v>
      </c>
      <c r="D20" s="372">
        <v>16</v>
      </c>
      <c r="E20" s="473">
        <v>2946.6000000000004</v>
      </c>
      <c r="F20" s="320">
        <f t="shared" si="0"/>
        <v>2946.6000000000004</v>
      </c>
      <c r="I20" s="474"/>
    </row>
    <row r="21" spans="1:9" ht="25.5" x14ac:dyDescent="0.2">
      <c r="A21" s="370">
        <v>1100300</v>
      </c>
      <c r="B21" s="371" t="s">
        <v>1128</v>
      </c>
      <c r="C21" s="370">
        <v>300</v>
      </c>
      <c r="D21" s="372">
        <v>16</v>
      </c>
      <c r="E21" s="473">
        <v>3018.6</v>
      </c>
      <c r="F21" s="320">
        <f t="shared" si="0"/>
        <v>3018.6</v>
      </c>
      <c r="I21" s="474"/>
    </row>
    <row r="22" spans="1:9" x14ac:dyDescent="0.25">
      <c r="A22" s="618" t="s">
        <v>1129</v>
      </c>
      <c r="B22" s="618"/>
      <c r="C22" s="618"/>
      <c r="D22" s="618"/>
      <c r="E22" s="618"/>
      <c r="F22" s="618"/>
      <c r="I22" s="474"/>
    </row>
    <row r="23" spans="1:9" ht="25.5" x14ac:dyDescent="0.2">
      <c r="A23" s="370">
        <v>2290050</v>
      </c>
      <c r="B23" s="371" t="s">
        <v>1130</v>
      </c>
      <c r="C23" s="370">
        <v>50</v>
      </c>
      <c r="D23" s="372">
        <v>16</v>
      </c>
      <c r="E23" s="473">
        <v>92.42495454545454</v>
      </c>
      <c r="F23" s="320">
        <f t="shared" ref="F23:F57" si="1">E23-E23*$B$4/100</f>
        <v>92.42495454545454</v>
      </c>
      <c r="I23" s="474"/>
    </row>
    <row r="24" spans="1:9" ht="25.5" x14ac:dyDescent="0.2">
      <c r="A24" s="370">
        <v>2290065</v>
      </c>
      <c r="B24" s="371" t="s">
        <v>1131</v>
      </c>
      <c r="C24" s="370">
        <v>65</v>
      </c>
      <c r="D24" s="372">
        <v>16</v>
      </c>
      <c r="E24" s="473">
        <v>103.87581818181818</v>
      </c>
      <c r="F24" s="320">
        <f t="shared" si="1"/>
        <v>103.87581818181818</v>
      </c>
      <c r="I24" s="474"/>
    </row>
    <row r="25" spans="1:9" ht="25.5" x14ac:dyDescent="0.2">
      <c r="A25" s="370">
        <v>2290080</v>
      </c>
      <c r="B25" s="371" t="s">
        <v>1132</v>
      </c>
      <c r="C25" s="370">
        <v>80</v>
      </c>
      <c r="D25" s="372">
        <v>16</v>
      </c>
      <c r="E25" s="473">
        <v>125.95963636363638</v>
      </c>
      <c r="F25" s="320">
        <f t="shared" si="1"/>
        <v>125.95963636363638</v>
      </c>
      <c r="I25" s="474"/>
    </row>
    <row r="26" spans="1:9" ht="25.5" x14ac:dyDescent="0.2">
      <c r="A26" s="370">
        <v>2290100</v>
      </c>
      <c r="B26" s="371" t="s">
        <v>1133</v>
      </c>
      <c r="C26" s="370">
        <v>100</v>
      </c>
      <c r="D26" s="372">
        <v>16</v>
      </c>
      <c r="E26" s="473">
        <v>168.49145454545453</v>
      </c>
      <c r="F26" s="320">
        <f t="shared" si="1"/>
        <v>168.49145454545453</v>
      </c>
      <c r="I26" s="474"/>
    </row>
    <row r="27" spans="1:9" ht="25.5" x14ac:dyDescent="0.2">
      <c r="A27" s="370">
        <v>2290125</v>
      </c>
      <c r="B27" s="371" t="s">
        <v>1134</v>
      </c>
      <c r="C27" s="370">
        <v>125</v>
      </c>
      <c r="D27" s="372">
        <v>16</v>
      </c>
      <c r="E27" s="473">
        <v>243.73690909090908</v>
      </c>
      <c r="F27" s="320">
        <f t="shared" si="1"/>
        <v>243.73690909090908</v>
      </c>
      <c r="I27" s="474"/>
    </row>
    <row r="28" spans="1:9" ht="25.5" x14ac:dyDescent="0.2">
      <c r="A28" s="370">
        <v>2290150</v>
      </c>
      <c r="B28" s="371" t="s">
        <v>1135</v>
      </c>
      <c r="C28" s="370">
        <v>150</v>
      </c>
      <c r="D28" s="372">
        <v>16</v>
      </c>
      <c r="E28" s="473">
        <v>306.71999999999997</v>
      </c>
      <c r="F28" s="320">
        <f t="shared" si="1"/>
        <v>306.71999999999997</v>
      </c>
      <c r="I28" s="474"/>
    </row>
    <row r="29" spans="1:9" ht="25.5" x14ac:dyDescent="0.2">
      <c r="A29" s="370">
        <v>2290200</v>
      </c>
      <c r="B29" s="371" t="s">
        <v>1136</v>
      </c>
      <c r="C29" s="370">
        <v>200</v>
      </c>
      <c r="D29" s="372">
        <v>16</v>
      </c>
      <c r="E29" s="473">
        <v>629.79845454545455</v>
      </c>
      <c r="F29" s="320">
        <f t="shared" si="1"/>
        <v>629.79845454545455</v>
      </c>
      <c r="I29" s="474"/>
    </row>
    <row r="30" spans="1:9" ht="25.5" x14ac:dyDescent="0.2">
      <c r="A30" s="370">
        <v>2290250</v>
      </c>
      <c r="B30" s="371" t="s">
        <v>1137</v>
      </c>
      <c r="C30" s="370">
        <v>250</v>
      </c>
      <c r="D30" s="372">
        <v>16</v>
      </c>
      <c r="E30" s="473">
        <v>1004.2285909090908</v>
      </c>
      <c r="F30" s="320">
        <f t="shared" si="1"/>
        <v>1004.2285909090908</v>
      </c>
      <c r="I30" s="474"/>
    </row>
    <row r="31" spans="1:9" ht="36" customHeight="1" x14ac:dyDescent="0.2">
      <c r="A31" s="370">
        <v>2290300</v>
      </c>
      <c r="B31" s="371" t="s">
        <v>1138</v>
      </c>
      <c r="C31" s="370">
        <v>300</v>
      </c>
      <c r="D31" s="372">
        <v>16</v>
      </c>
      <c r="E31" s="473">
        <v>1356.1114090909091</v>
      </c>
      <c r="F31" s="320">
        <f t="shared" si="1"/>
        <v>1356.1114090909091</v>
      </c>
      <c r="I31" s="474"/>
    </row>
    <row r="32" spans="1:9" ht="29.25" customHeight="1" x14ac:dyDescent="0.25">
      <c r="A32" s="374" t="s">
        <v>1139</v>
      </c>
      <c r="B32" s="375"/>
      <c r="C32" s="375"/>
      <c r="D32" s="375"/>
      <c r="E32" s="375"/>
      <c r="F32" s="375"/>
      <c r="I32" s="474"/>
    </row>
    <row r="33" spans="1:9" ht="25.5" x14ac:dyDescent="0.2">
      <c r="A33" s="370">
        <v>2350040</v>
      </c>
      <c r="B33" s="371" t="s">
        <v>1140</v>
      </c>
      <c r="C33" s="370">
        <v>40</v>
      </c>
      <c r="D33" s="372">
        <v>16</v>
      </c>
      <c r="E33" s="473">
        <v>45</v>
      </c>
      <c r="F33" s="320">
        <f t="shared" si="1"/>
        <v>45</v>
      </c>
      <c r="I33" s="474"/>
    </row>
    <row r="34" spans="1:9" ht="25.5" x14ac:dyDescent="0.2">
      <c r="A34" s="370">
        <v>2350050</v>
      </c>
      <c r="B34" s="371" t="s">
        <v>1141</v>
      </c>
      <c r="C34" s="370">
        <v>50</v>
      </c>
      <c r="D34" s="372">
        <v>16</v>
      </c>
      <c r="E34" s="473">
        <v>48.75</v>
      </c>
      <c r="F34" s="320">
        <f t="shared" si="1"/>
        <v>48.75</v>
      </c>
      <c r="I34" s="474"/>
    </row>
    <row r="35" spans="1:9" ht="25.5" x14ac:dyDescent="0.2">
      <c r="A35" s="370">
        <v>2350065</v>
      </c>
      <c r="B35" s="371" t="s">
        <v>1142</v>
      </c>
      <c r="C35" s="370">
        <v>65</v>
      </c>
      <c r="D35" s="372">
        <v>16</v>
      </c>
      <c r="E35" s="473">
        <v>63.750000000000007</v>
      </c>
      <c r="F35" s="320">
        <f t="shared" si="1"/>
        <v>63.750000000000007</v>
      </c>
      <c r="I35" s="474"/>
    </row>
    <row r="36" spans="1:9" ht="25.5" x14ac:dyDescent="0.2">
      <c r="A36" s="370">
        <v>2350080</v>
      </c>
      <c r="B36" s="371" t="s">
        <v>1143</v>
      </c>
      <c r="C36" s="370">
        <v>80</v>
      </c>
      <c r="D36" s="372">
        <v>16</v>
      </c>
      <c r="E36" s="473">
        <v>78.75</v>
      </c>
      <c r="F36" s="320">
        <f t="shared" si="1"/>
        <v>78.75</v>
      </c>
      <c r="I36" s="474"/>
    </row>
    <row r="37" spans="1:9" ht="25.5" x14ac:dyDescent="0.2">
      <c r="A37" s="370">
        <v>2350100</v>
      </c>
      <c r="B37" s="371" t="s">
        <v>1144</v>
      </c>
      <c r="C37" s="370">
        <v>100</v>
      </c>
      <c r="D37" s="372">
        <v>16</v>
      </c>
      <c r="E37" s="473">
        <v>105.00000000000003</v>
      </c>
      <c r="F37" s="320">
        <f t="shared" si="1"/>
        <v>105.00000000000003</v>
      </c>
      <c r="I37" s="474"/>
    </row>
    <row r="38" spans="1:9" ht="23.25" customHeight="1" x14ac:dyDescent="0.2">
      <c r="A38" s="370">
        <v>2350125</v>
      </c>
      <c r="B38" s="371" t="s">
        <v>1145</v>
      </c>
      <c r="C38" s="370">
        <v>125</v>
      </c>
      <c r="D38" s="372">
        <v>16</v>
      </c>
      <c r="E38" s="473">
        <v>136.87500000000003</v>
      </c>
      <c r="F38" s="320">
        <f t="shared" si="1"/>
        <v>136.87500000000003</v>
      </c>
      <c r="I38" s="474"/>
    </row>
    <row r="39" spans="1:9" ht="25.5" x14ac:dyDescent="0.2">
      <c r="A39" s="370">
        <v>2350150</v>
      </c>
      <c r="B39" s="371" t="s">
        <v>1146</v>
      </c>
      <c r="C39" s="370">
        <v>150</v>
      </c>
      <c r="D39" s="372">
        <v>16</v>
      </c>
      <c r="E39" s="473">
        <v>187.50000000000003</v>
      </c>
      <c r="F39" s="320">
        <f t="shared" si="1"/>
        <v>187.50000000000003</v>
      </c>
      <c r="I39" s="474"/>
    </row>
    <row r="40" spans="1:9" ht="25.5" x14ac:dyDescent="0.2">
      <c r="A40" s="370">
        <v>2350200</v>
      </c>
      <c r="B40" s="371" t="s">
        <v>1147</v>
      </c>
      <c r="C40" s="370">
        <v>200</v>
      </c>
      <c r="D40" s="372">
        <v>16</v>
      </c>
      <c r="E40" s="473">
        <v>343.125</v>
      </c>
      <c r="F40" s="320">
        <f t="shared" si="1"/>
        <v>343.125</v>
      </c>
      <c r="I40" s="474"/>
    </row>
    <row r="41" spans="1:9" ht="30" customHeight="1" x14ac:dyDescent="0.2">
      <c r="A41" s="370">
        <v>2350250</v>
      </c>
      <c r="B41" s="371" t="s">
        <v>1148</v>
      </c>
      <c r="C41" s="370">
        <v>250</v>
      </c>
      <c r="D41" s="372">
        <v>16</v>
      </c>
      <c r="E41" s="473">
        <v>526.875</v>
      </c>
      <c r="F41" s="320">
        <f t="shared" si="1"/>
        <v>526.875</v>
      </c>
      <c r="I41" s="474"/>
    </row>
    <row r="42" spans="1:9" ht="25.5" x14ac:dyDescent="0.2">
      <c r="A42" s="370">
        <v>2350300</v>
      </c>
      <c r="B42" s="371" t="s">
        <v>1149</v>
      </c>
      <c r="C42" s="370">
        <v>300</v>
      </c>
      <c r="D42" s="372">
        <v>16</v>
      </c>
      <c r="E42" s="473">
        <v>870</v>
      </c>
      <c r="F42" s="320">
        <f t="shared" si="1"/>
        <v>870</v>
      </c>
      <c r="I42" s="474"/>
    </row>
    <row r="43" spans="1:9" x14ac:dyDescent="0.25">
      <c r="A43" s="618" t="s">
        <v>1150</v>
      </c>
      <c r="B43" s="618"/>
      <c r="C43" s="618"/>
      <c r="D43" s="618"/>
      <c r="E43" s="618"/>
      <c r="F43" s="618"/>
      <c r="I43" s="474"/>
    </row>
    <row r="44" spans="1:9" ht="25.5" x14ac:dyDescent="0.2">
      <c r="A44" s="370">
        <v>2500015</v>
      </c>
      <c r="B44" s="371" t="s">
        <v>1151</v>
      </c>
      <c r="C44" s="370">
        <v>15</v>
      </c>
      <c r="D44" s="372">
        <v>16</v>
      </c>
      <c r="E44" s="473">
        <v>39.6</v>
      </c>
      <c r="F44" s="320">
        <f t="shared" si="1"/>
        <v>39.6</v>
      </c>
      <c r="I44" s="474"/>
    </row>
    <row r="45" spans="1:9" ht="25.5" x14ac:dyDescent="0.2">
      <c r="A45" s="370">
        <v>2500020</v>
      </c>
      <c r="B45" s="371" t="s">
        <v>1152</v>
      </c>
      <c r="C45" s="370">
        <v>20</v>
      </c>
      <c r="D45" s="372">
        <v>16</v>
      </c>
      <c r="E45" s="473">
        <v>50.4</v>
      </c>
      <c r="F45" s="320">
        <f t="shared" si="1"/>
        <v>50.4</v>
      </c>
      <c r="I45" s="474"/>
    </row>
    <row r="46" spans="1:9" ht="25.5" x14ac:dyDescent="0.2">
      <c r="A46" s="370">
        <v>2500025</v>
      </c>
      <c r="B46" s="371" t="s">
        <v>1153</v>
      </c>
      <c r="C46" s="370">
        <v>25</v>
      </c>
      <c r="D46" s="372">
        <v>16</v>
      </c>
      <c r="E46" s="473">
        <v>61.2</v>
      </c>
      <c r="F46" s="320">
        <f t="shared" si="1"/>
        <v>61.2</v>
      </c>
      <c r="I46" s="474"/>
    </row>
    <row r="47" spans="1:9" ht="25.5" x14ac:dyDescent="0.2">
      <c r="A47" s="370">
        <v>2500032</v>
      </c>
      <c r="B47" s="371" t="s">
        <v>1154</v>
      </c>
      <c r="C47" s="370">
        <v>32</v>
      </c>
      <c r="D47" s="372">
        <v>16</v>
      </c>
      <c r="E47" s="473">
        <v>86.399999999999991</v>
      </c>
      <c r="F47" s="320">
        <f t="shared" si="1"/>
        <v>86.399999999999991</v>
      </c>
      <c r="I47" s="474"/>
    </row>
    <row r="48" spans="1:9" ht="25.5" x14ac:dyDescent="0.2">
      <c r="A48" s="370">
        <v>2500040</v>
      </c>
      <c r="B48" s="371" t="s">
        <v>1155</v>
      </c>
      <c r="C48" s="370">
        <v>40</v>
      </c>
      <c r="D48" s="372">
        <v>16</v>
      </c>
      <c r="E48" s="473">
        <v>97.2</v>
      </c>
      <c r="F48" s="320">
        <f t="shared" si="1"/>
        <v>97.2</v>
      </c>
      <c r="I48" s="474"/>
    </row>
    <row r="49" spans="1:9" ht="25.5" x14ac:dyDescent="0.2">
      <c r="A49" s="370">
        <v>2500050</v>
      </c>
      <c r="B49" s="371" t="s">
        <v>1156</v>
      </c>
      <c r="C49" s="370">
        <v>50</v>
      </c>
      <c r="D49" s="372">
        <v>16</v>
      </c>
      <c r="E49" s="473">
        <v>127.80000000000001</v>
      </c>
      <c r="F49" s="320">
        <f t="shared" si="1"/>
        <v>127.80000000000001</v>
      </c>
      <c r="I49" s="474"/>
    </row>
    <row r="50" spans="1:9" ht="25.5" x14ac:dyDescent="0.2">
      <c r="A50" s="370">
        <v>2500065</v>
      </c>
      <c r="B50" s="371" t="s">
        <v>1157</v>
      </c>
      <c r="C50" s="370">
        <v>65</v>
      </c>
      <c r="D50" s="372">
        <v>16</v>
      </c>
      <c r="E50" s="473">
        <v>156.6</v>
      </c>
      <c r="F50" s="320">
        <f t="shared" si="1"/>
        <v>156.6</v>
      </c>
      <c r="I50" s="474"/>
    </row>
    <row r="51" spans="1:9" ht="25.5" x14ac:dyDescent="0.2">
      <c r="A51" s="370">
        <v>2500080</v>
      </c>
      <c r="B51" s="371" t="s">
        <v>1158</v>
      </c>
      <c r="C51" s="370">
        <v>80</v>
      </c>
      <c r="D51" s="372">
        <v>16</v>
      </c>
      <c r="E51" s="473">
        <v>199.8</v>
      </c>
      <c r="F51" s="320">
        <f t="shared" si="1"/>
        <v>199.8</v>
      </c>
      <c r="I51" s="474"/>
    </row>
    <row r="52" spans="1:9" ht="25.5" x14ac:dyDescent="0.2">
      <c r="A52" s="370">
        <v>2500100</v>
      </c>
      <c r="B52" s="371" t="s">
        <v>1159</v>
      </c>
      <c r="C52" s="370">
        <v>100</v>
      </c>
      <c r="D52" s="372">
        <v>16</v>
      </c>
      <c r="E52" s="473">
        <v>248.39999999999998</v>
      </c>
      <c r="F52" s="320">
        <f t="shared" si="1"/>
        <v>248.39999999999998</v>
      </c>
      <c r="I52" s="474"/>
    </row>
    <row r="53" spans="1:9" ht="25.5" x14ac:dyDescent="0.2">
      <c r="A53" s="370">
        <v>2500125</v>
      </c>
      <c r="B53" s="371" t="s">
        <v>1160</v>
      </c>
      <c r="C53" s="370">
        <v>125</v>
      </c>
      <c r="D53" s="372">
        <v>16</v>
      </c>
      <c r="E53" s="473">
        <v>343.79999999999995</v>
      </c>
      <c r="F53" s="320">
        <f t="shared" si="1"/>
        <v>343.79999999999995</v>
      </c>
      <c r="I53" s="474"/>
    </row>
    <row r="54" spans="1:9" ht="25.5" x14ac:dyDescent="0.2">
      <c r="A54" s="370">
        <v>2500150</v>
      </c>
      <c r="B54" s="371" t="s">
        <v>1161</v>
      </c>
      <c r="C54" s="370">
        <v>150</v>
      </c>
      <c r="D54" s="372">
        <v>16</v>
      </c>
      <c r="E54" s="473">
        <v>520.20000000000005</v>
      </c>
      <c r="F54" s="320">
        <f t="shared" si="1"/>
        <v>520.20000000000005</v>
      </c>
      <c r="I54" s="474"/>
    </row>
    <row r="55" spans="1:9" ht="25.5" x14ac:dyDescent="0.2">
      <c r="A55" s="370">
        <v>2500200</v>
      </c>
      <c r="B55" s="371" t="s">
        <v>1162</v>
      </c>
      <c r="C55" s="370">
        <v>200</v>
      </c>
      <c r="D55" s="372">
        <v>16</v>
      </c>
      <c r="E55" s="473">
        <v>989.99999999999989</v>
      </c>
      <c r="F55" s="320">
        <f t="shared" si="1"/>
        <v>989.99999999999989</v>
      </c>
      <c r="I55" s="474"/>
    </row>
    <row r="56" spans="1:9" ht="25.5" x14ac:dyDescent="0.2">
      <c r="A56" s="370">
        <v>2500250</v>
      </c>
      <c r="B56" s="371" t="s">
        <v>1163</v>
      </c>
      <c r="C56" s="370">
        <v>250</v>
      </c>
      <c r="D56" s="372">
        <v>16</v>
      </c>
      <c r="E56" s="473">
        <v>1812.6</v>
      </c>
      <c r="F56" s="320">
        <f t="shared" si="1"/>
        <v>1812.6</v>
      </c>
      <c r="I56" s="474"/>
    </row>
    <row r="57" spans="1:9" ht="25.5" x14ac:dyDescent="0.2">
      <c r="A57" s="370">
        <v>2500300</v>
      </c>
      <c r="B57" s="371" t="s">
        <v>1164</v>
      </c>
      <c r="C57" s="370">
        <v>300</v>
      </c>
      <c r="D57" s="372">
        <v>16</v>
      </c>
      <c r="E57" s="473">
        <v>2424.5999999999995</v>
      </c>
      <c r="F57" s="320">
        <f t="shared" si="1"/>
        <v>2424.5999999999995</v>
      </c>
      <c r="I57" s="474"/>
    </row>
    <row r="58" spans="1:9" x14ac:dyDescent="0.25">
      <c r="A58" s="618" t="s">
        <v>1165</v>
      </c>
      <c r="B58" s="618"/>
      <c r="C58" s="618"/>
      <c r="D58" s="618"/>
      <c r="E58" s="618"/>
      <c r="F58" s="618"/>
      <c r="I58" s="474"/>
    </row>
    <row r="59" spans="1:9" ht="25.5" x14ac:dyDescent="0.2">
      <c r="A59" s="370">
        <v>3500040</v>
      </c>
      <c r="B59" s="371" t="s">
        <v>1166</v>
      </c>
      <c r="C59" s="370">
        <v>40</v>
      </c>
      <c r="D59" s="372">
        <v>16</v>
      </c>
      <c r="E59" s="473">
        <v>54</v>
      </c>
      <c r="F59" s="320">
        <f t="shared" ref="F59:F68" si="2">E59-E59*$B$4/100</f>
        <v>54</v>
      </c>
      <c r="I59" s="474"/>
    </row>
    <row r="60" spans="1:9" ht="25.5" x14ac:dyDescent="0.2">
      <c r="A60" s="370">
        <v>3500050</v>
      </c>
      <c r="B60" s="371" t="s">
        <v>1167</v>
      </c>
      <c r="C60" s="370">
        <v>50</v>
      </c>
      <c r="D60" s="372">
        <v>16</v>
      </c>
      <c r="E60" s="473">
        <v>60.54545454545454</v>
      </c>
      <c r="F60" s="320">
        <f t="shared" si="2"/>
        <v>60.54545454545454</v>
      </c>
      <c r="I60" s="474"/>
    </row>
    <row r="61" spans="1:9" ht="25.5" x14ac:dyDescent="0.2">
      <c r="A61" s="370">
        <v>3500065</v>
      </c>
      <c r="B61" s="371" t="s">
        <v>1168</v>
      </c>
      <c r="C61" s="370">
        <v>65</v>
      </c>
      <c r="D61" s="372">
        <v>16</v>
      </c>
      <c r="E61" s="473">
        <v>70.36363636363636</v>
      </c>
      <c r="F61" s="320">
        <f t="shared" si="2"/>
        <v>70.36363636363636</v>
      </c>
      <c r="I61" s="474"/>
    </row>
    <row r="62" spans="1:9" ht="25.5" x14ac:dyDescent="0.2">
      <c r="A62" s="370">
        <v>3500080</v>
      </c>
      <c r="B62" s="371" t="s">
        <v>1169</v>
      </c>
      <c r="C62" s="370">
        <v>80</v>
      </c>
      <c r="D62" s="372">
        <v>16</v>
      </c>
      <c r="E62" s="473">
        <v>81.818181818181813</v>
      </c>
      <c r="F62" s="320">
        <f t="shared" si="2"/>
        <v>81.818181818181813</v>
      </c>
      <c r="I62" s="474"/>
    </row>
    <row r="63" spans="1:9" ht="25.5" x14ac:dyDescent="0.2">
      <c r="A63" s="370">
        <v>3500100</v>
      </c>
      <c r="B63" s="371" t="s">
        <v>1170</v>
      </c>
      <c r="C63" s="370">
        <v>100</v>
      </c>
      <c r="D63" s="372">
        <v>16</v>
      </c>
      <c r="E63" s="473">
        <v>121.09090909090908</v>
      </c>
      <c r="F63" s="320">
        <f t="shared" si="2"/>
        <v>121.09090909090908</v>
      </c>
      <c r="I63" s="474"/>
    </row>
    <row r="64" spans="1:9" ht="25.5" x14ac:dyDescent="0.2">
      <c r="A64" s="370">
        <v>3500125</v>
      </c>
      <c r="B64" s="371" t="s">
        <v>1171</v>
      </c>
      <c r="C64" s="370">
        <v>125</v>
      </c>
      <c r="D64" s="372">
        <v>16</v>
      </c>
      <c r="E64" s="473">
        <v>160.36363636363635</v>
      </c>
      <c r="F64" s="320">
        <f t="shared" si="2"/>
        <v>160.36363636363635</v>
      </c>
      <c r="I64" s="474"/>
    </row>
    <row r="65" spans="1:9" ht="25.5" x14ac:dyDescent="0.2">
      <c r="A65" s="370">
        <v>3500150</v>
      </c>
      <c r="B65" s="371" t="s">
        <v>1172</v>
      </c>
      <c r="C65" s="370">
        <v>150</v>
      </c>
      <c r="D65" s="372">
        <v>16</v>
      </c>
      <c r="E65" s="473">
        <v>197.99999999999997</v>
      </c>
      <c r="F65" s="320">
        <f t="shared" si="2"/>
        <v>197.99999999999997</v>
      </c>
      <c r="I65" s="474"/>
    </row>
    <row r="66" spans="1:9" ht="25.5" x14ac:dyDescent="0.2">
      <c r="A66" s="370">
        <v>3500200</v>
      </c>
      <c r="B66" s="371" t="s">
        <v>1173</v>
      </c>
      <c r="C66" s="370">
        <v>200</v>
      </c>
      <c r="D66" s="372">
        <v>16</v>
      </c>
      <c r="E66" s="473">
        <v>333.81818181818181</v>
      </c>
      <c r="F66" s="320">
        <f t="shared" si="2"/>
        <v>333.81818181818181</v>
      </c>
      <c r="I66" s="474"/>
    </row>
    <row r="67" spans="1:9" ht="25.5" x14ac:dyDescent="0.2">
      <c r="A67" s="370">
        <v>3500250</v>
      </c>
      <c r="B67" s="371" t="s">
        <v>1174</v>
      </c>
      <c r="C67" s="370">
        <v>250</v>
      </c>
      <c r="D67" s="372">
        <v>16</v>
      </c>
      <c r="E67" s="473">
        <v>485.99999999999994</v>
      </c>
      <c r="F67" s="320">
        <f t="shared" si="2"/>
        <v>485.99999999999994</v>
      </c>
      <c r="I67" s="474"/>
    </row>
    <row r="68" spans="1:9" ht="25.5" x14ac:dyDescent="0.2">
      <c r="A68" s="370">
        <v>3500300</v>
      </c>
      <c r="B68" s="371" t="s">
        <v>1175</v>
      </c>
      <c r="C68" s="370">
        <v>300</v>
      </c>
      <c r="D68" s="372">
        <v>16</v>
      </c>
      <c r="E68" s="473">
        <v>823.09090909090912</v>
      </c>
      <c r="F68" s="320">
        <f t="shared" si="2"/>
        <v>823.09090909090912</v>
      </c>
      <c r="I68" s="474"/>
    </row>
    <row r="69" spans="1:9" x14ac:dyDescent="0.25">
      <c r="A69" s="618" t="s">
        <v>1176</v>
      </c>
      <c r="B69" s="618"/>
      <c r="C69" s="618"/>
      <c r="D69" s="618"/>
      <c r="E69" s="618"/>
      <c r="F69" s="618"/>
      <c r="I69" s="474"/>
    </row>
    <row r="70" spans="1:9" ht="25.5" x14ac:dyDescent="0.2">
      <c r="A70" s="370">
        <v>3550040</v>
      </c>
      <c r="B70" s="371" t="s">
        <v>1177</v>
      </c>
      <c r="C70" s="370">
        <v>40</v>
      </c>
      <c r="D70" s="372">
        <v>16</v>
      </c>
      <c r="E70" s="473">
        <v>52.36363636363636</v>
      </c>
      <c r="F70" s="320">
        <f t="shared" ref="F70:F79" si="3">E70-E70*$B$4/100</f>
        <v>52.36363636363636</v>
      </c>
      <c r="I70" s="474"/>
    </row>
    <row r="71" spans="1:9" ht="25.5" x14ac:dyDescent="0.2">
      <c r="A71" s="370">
        <v>3550050</v>
      </c>
      <c r="B71" s="371" t="s">
        <v>1178</v>
      </c>
      <c r="C71" s="370">
        <v>50</v>
      </c>
      <c r="D71" s="372">
        <v>16</v>
      </c>
      <c r="E71" s="473">
        <v>57.272727272727273</v>
      </c>
      <c r="F71" s="320">
        <f t="shared" si="3"/>
        <v>57.272727272727273</v>
      </c>
      <c r="I71" s="474"/>
    </row>
    <row r="72" spans="1:9" ht="25.5" x14ac:dyDescent="0.2">
      <c r="A72" s="370">
        <v>3550065</v>
      </c>
      <c r="B72" s="371" t="s">
        <v>1179</v>
      </c>
      <c r="C72" s="370">
        <v>65</v>
      </c>
      <c r="D72" s="372">
        <v>16</v>
      </c>
      <c r="E72" s="473">
        <v>63.818181818181813</v>
      </c>
      <c r="F72" s="320">
        <f t="shared" si="3"/>
        <v>63.818181818181813</v>
      </c>
      <c r="I72" s="474"/>
    </row>
    <row r="73" spans="1:9" ht="25.5" x14ac:dyDescent="0.2">
      <c r="A73" s="370">
        <v>3550080</v>
      </c>
      <c r="B73" s="371" t="s">
        <v>1180</v>
      </c>
      <c r="C73" s="370">
        <v>80</v>
      </c>
      <c r="D73" s="372">
        <v>16</v>
      </c>
      <c r="E73" s="473">
        <v>73.636363636363626</v>
      </c>
      <c r="F73" s="320">
        <f t="shared" si="3"/>
        <v>73.636363636363626</v>
      </c>
      <c r="I73" s="474"/>
    </row>
    <row r="74" spans="1:9" ht="25.5" x14ac:dyDescent="0.2">
      <c r="A74" s="370">
        <v>3550100</v>
      </c>
      <c r="B74" s="371" t="s">
        <v>1181</v>
      </c>
      <c r="C74" s="370">
        <v>100</v>
      </c>
      <c r="D74" s="372">
        <v>16</v>
      </c>
      <c r="E74" s="473">
        <v>96.545454545454533</v>
      </c>
      <c r="F74" s="320">
        <f t="shared" si="3"/>
        <v>96.545454545454533</v>
      </c>
      <c r="I74" s="474"/>
    </row>
    <row r="75" spans="1:9" ht="25.5" x14ac:dyDescent="0.2">
      <c r="A75" s="370">
        <v>3550125</v>
      </c>
      <c r="B75" s="371" t="s">
        <v>1182</v>
      </c>
      <c r="C75" s="370">
        <v>125</v>
      </c>
      <c r="D75" s="372">
        <v>16</v>
      </c>
      <c r="E75" s="473">
        <v>125.99999999999997</v>
      </c>
      <c r="F75" s="320">
        <f t="shared" si="3"/>
        <v>125.99999999999997</v>
      </c>
      <c r="I75" s="474"/>
    </row>
    <row r="76" spans="1:9" ht="25.5" x14ac:dyDescent="0.2">
      <c r="A76" s="370">
        <v>3550150</v>
      </c>
      <c r="B76" s="371" t="s">
        <v>1183</v>
      </c>
      <c r="C76" s="370">
        <v>150</v>
      </c>
      <c r="D76" s="372">
        <v>16</v>
      </c>
      <c r="E76" s="473">
        <v>147.27272727272725</v>
      </c>
      <c r="F76" s="320">
        <f t="shared" si="3"/>
        <v>147.27272727272725</v>
      </c>
      <c r="I76" s="474"/>
    </row>
    <row r="77" spans="1:9" ht="25.5" x14ac:dyDescent="0.2">
      <c r="A77" s="370">
        <v>3550200</v>
      </c>
      <c r="B77" s="371" t="s">
        <v>1184</v>
      </c>
      <c r="C77" s="370">
        <v>200</v>
      </c>
      <c r="D77" s="372">
        <v>16</v>
      </c>
      <c r="E77" s="473">
        <v>276.5454545454545</v>
      </c>
      <c r="F77" s="320">
        <f t="shared" si="3"/>
        <v>276.5454545454545</v>
      </c>
      <c r="I77" s="474"/>
    </row>
    <row r="78" spans="1:9" ht="25.5" x14ac:dyDescent="0.2">
      <c r="A78" s="370">
        <v>3550250</v>
      </c>
      <c r="B78" s="371" t="s">
        <v>1185</v>
      </c>
      <c r="C78" s="370">
        <v>250</v>
      </c>
      <c r="D78" s="372">
        <v>16</v>
      </c>
      <c r="E78" s="473">
        <v>384.5454545454545</v>
      </c>
      <c r="F78" s="320">
        <f t="shared" si="3"/>
        <v>384.5454545454545</v>
      </c>
      <c r="I78" s="474"/>
    </row>
    <row r="79" spans="1:9" ht="25.5" x14ac:dyDescent="0.2">
      <c r="A79" s="370">
        <v>3550300</v>
      </c>
      <c r="B79" s="371" t="s">
        <v>1186</v>
      </c>
      <c r="C79" s="370">
        <v>300</v>
      </c>
      <c r="D79" s="372">
        <v>16</v>
      </c>
      <c r="E79" s="473">
        <v>528.5454545454545</v>
      </c>
      <c r="F79" s="320">
        <f t="shared" si="3"/>
        <v>528.5454545454545</v>
      </c>
      <c r="I79" s="474"/>
    </row>
    <row r="80" spans="1:9" x14ac:dyDescent="0.25">
      <c r="A80" s="618" t="s">
        <v>1187</v>
      </c>
      <c r="B80" s="618"/>
      <c r="C80" s="618"/>
      <c r="D80" s="618"/>
      <c r="E80" s="618"/>
      <c r="F80" s="618"/>
      <c r="I80" s="474"/>
    </row>
    <row r="81" spans="1:9" ht="25.5" x14ac:dyDescent="0.2">
      <c r="A81" s="370">
        <v>3600040</v>
      </c>
      <c r="B81" s="371" t="s">
        <v>1188</v>
      </c>
      <c r="C81" s="370">
        <v>40</v>
      </c>
      <c r="D81" s="372">
        <v>16</v>
      </c>
      <c r="E81" s="473">
        <v>73.125000000000014</v>
      </c>
      <c r="F81" s="320">
        <f t="shared" ref="F81:F90" si="4">E81-E81*$B$4/100</f>
        <v>73.125000000000014</v>
      </c>
      <c r="I81" s="474"/>
    </row>
    <row r="82" spans="1:9" ht="25.5" x14ac:dyDescent="0.2">
      <c r="A82" s="370">
        <v>3600050</v>
      </c>
      <c r="B82" s="371" t="s">
        <v>1189</v>
      </c>
      <c r="C82" s="370">
        <v>50</v>
      </c>
      <c r="D82" s="372">
        <v>16</v>
      </c>
      <c r="E82" s="473">
        <v>84.375</v>
      </c>
      <c r="F82" s="320">
        <f t="shared" si="4"/>
        <v>84.375</v>
      </c>
      <c r="I82" s="474"/>
    </row>
    <row r="83" spans="1:9" ht="25.5" x14ac:dyDescent="0.2">
      <c r="A83" s="370">
        <v>3600065</v>
      </c>
      <c r="B83" s="371" t="s">
        <v>1190</v>
      </c>
      <c r="C83" s="370">
        <v>65</v>
      </c>
      <c r="D83" s="372">
        <v>16</v>
      </c>
      <c r="E83" s="473">
        <v>97.5</v>
      </c>
      <c r="F83" s="320">
        <f t="shared" si="4"/>
        <v>97.5</v>
      </c>
      <c r="I83" s="474"/>
    </row>
    <row r="84" spans="1:9" ht="25.5" x14ac:dyDescent="0.2">
      <c r="A84" s="370">
        <v>3600080</v>
      </c>
      <c r="B84" s="371" t="s">
        <v>1191</v>
      </c>
      <c r="C84" s="370">
        <v>80</v>
      </c>
      <c r="D84" s="372">
        <v>16</v>
      </c>
      <c r="E84" s="473">
        <v>116.25</v>
      </c>
      <c r="F84" s="320">
        <f t="shared" si="4"/>
        <v>116.25</v>
      </c>
      <c r="I84" s="474"/>
    </row>
    <row r="85" spans="1:9" ht="25.5" x14ac:dyDescent="0.2">
      <c r="A85" s="370">
        <v>3600100</v>
      </c>
      <c r="B85" s="371" t="s">
        <v>1192</v>
      </c>
      <c r="C85" s="370">
        <v>100</v>
      </c>
      <c r="D85" s="372">
        <v>16</v>
      </c>
      <c r="E85" s="473">
        <v>165.00000000000003</v>
      </c>
      <c r="F85" s="320">
        <f t="shared" si="4"/>
        <v>165.00000000000003</v>
      </c>
      <c r="I85" s="474"/>
    </row>
    <row r="86" spans="1:9" ht="25.5" x14ac:dyDescent="0.2">
      <c r="A86" s="370">
        <v>3600125</v>
      </c>
      <c r="B86" s="371" t="s">
        <v>1193</v>
      </c>
      <c r="C86" s="370">
        <v>125</v>
      </c>
      <c r="D86" s="372">
        <v>16</v>
      </c>
      <c r="E86" s="473">
        <v>226.87500000000003</v>
      </c>
      <c r="F86" s="320">
        <f t="shared" si="4"/>
        <v>226.87500000000003</v>
      </c>
      <c r="I86" s="474"/>
    </row>
    <row r="87" spans="1:9" ht="25.5" x14ac:dyDescent="0.2">
      <c r="A87" s="370">
        <v>3600150</v>
      </c>
      <c r="B87" s="371" t="s">
        <v>1194</v>
      </c>
      <c r="C87" s="370">
        <v>150</v>
      </c>
      <c r="D87" s="372">
        <v>16</v>
      </c>
      <c r="E87" s="473">
        <v>281.25</v>
      </c>
      <c r="F87" s="320">
        <f t="shared" si="4"/>
        <v>281.25</v>
      </c>
      <c r="I87" s="474"/>
    </row>
    <row r="88" spans="1:9" ht="25.5" x14ac:dyDescent="0.2">
      <c r="A88" s="370">
        <v>3600200</v>
      </c>
      <c r="B88" s="371" t="s">
        <v>1195</v>
      </c>
      <c r="C88" s="370">
        <v>200</v>
      </c>
      <c r="D88" s="372">
        <v>16</v>
      </c>
      <c r="E88" s="473">
        <v>474.375</v>
      </c>
      <c r="F88" s="320">
        <f t="shared" si="4"/>
        <v>474.375</v>
      </c>
      <c r="I88" s="474"/>
    </row>
    <row r="89" spans="1:9" ht="25.5" x14ac:dyDescent="0.2">
      <c r="A89" s="370">
        <v>3600250</v>
      </c>
      <c r="B89" s="371" t="s">
        <v>1196</v>
      </c>
      <c r="C89" s="370">
        <v>250</v>
      </c>
      <c r="D89" s="372">
        <v>16</v>
      </c>
      <c r="E89" s="473">
        <v>735</v>
      </c>
      <c r="F89" s="320">
        <f t="shared" si="4"/>
        <v>735</v>
      </c>
      <c r="I89" s="474"/>
    </row>
    <row r="90" spans="1:9" ht="25.5" x14ac:dyDescent="0.2">
      <c r="A90" s="370">
        <v>3600300</v>
      </c>
      <c r="B90" s="371" t="s">
        <v>1197</v>
      </c>
      <c r="C90" s="370">
        <v>300</v>
      </c>
      <c r="D90" s="372">
        <v>16</v>
      </c>
      <c r="E90" s="473">
        <v>1053.75</v>
      </c>
      <c r="F90" s="320">
        <f t="shared" si="4"/>
        <v>1053.75</v>
      </c>
      <c r="I90" s="474"/>
    </row>
    <row r="91" spans="1:9" x14ac:dyDescent="0.25">
      <c r="A91" s="618" t="s">
        <v>1198</v>
      </c>
      <c r="B91" s="618"/>
      <c r="C91" s="618"/>
      <c r="D91" s="618"/>
      <c r="E91" s="618"/>
      <c r="F91" s="618"/>
      <c r="I91" s="474"/>
    </row>
    <row r="92" spans="1:9" ht="25.5" x14ac:dyDescent="0.2">
      <c r="A92" s="370" t="s">
        <v>1199</v>
      </c>
      <c r="B92" s="371" t="s">
        <v>1200</v>
      </c>
      <c r="C92" s="370" t="s">
        <v>1201</v>
      </c>
      <c r="D92" s="372">
        <v>16</v>
      </c>
      <c r="E92" s="473">
        <v>106.03636363636363</v>
      </c>
      <c r="F92" s="320">
        <f t="shared" ref="F92:F97" si="5">E92-E92*$B$4/100</f>
        <v>106.03636363636363</v>
      </c>
      <c r="I92" s="474"/>
    </row>
    <row r="93" spans="1:9" ht="25.5" x14ac:dyDescent="0.2">
      <c r="A93" s="370" t="s">
        <v>1202</v>
      </c>
      <c r="B93" s="371" t="s">
        <v>1203</v>
      </c>
      <c r="C93" s="370" t="s">
        <v>1204</v>
      </c>
      <c r="D93" s="372">
        <v>16</v>
      </c>
      <c r="E93" s="473">
        <v>104.31818181818181</v>
      </c>
      <c r="F93" s="320">
        <f t="shared" si="5"/>
        <v>104.31818181818181</v>
      </c>
      <c r="I93" s="474"/>
    </row>
    <row r="94" spans="1:9" ht="25.5" x14ac:dyDescent="0.2">
      <c r="A94" s="370" t="s">
        <v>1205</v>
      </c>
      <c r="B94" s="371" t="s">
        <v>1206</v>
      </c>
      <c r="C94" s="370">
        <v>150</v>
      </c>
      <c r="D94" s="372">
        <v>16</v>
      </c>
      <c r="E94" s="473">
        <v>104.31818181818181</v>
      </c>
      <c r="F94" s="320">
        <f t="shared" si="5"/>
        <v>104.31818181818181</v>
      </c>
      <c r="I94" s="474"/>
    </row>
    <row r="95" spans="1:9" ht="25.5" x14ac:dyDescent="0.2">
      <c r="A95" s="370" t="s">
        <v>1207</v>
      </c>
      <c r="B95" s="371" t="s">
        <v>1208</v>
      </c>
      <c r="C95" s="370">
        <v>200</v>
      </c>
      <c r="D95" s="372">
        <v>16</v>
      </c>
      <c r="E95" s="473">
        <v>104.31818181818181</v>
      </c>
      <c r="F95" s="320">
        <f t="shared" si="5"/>
        <v>104.31818181818181</v>
      </c>
      <c r="I95" s="474"/>
    </row>
    <row r="96" spans="1:9" ht="25.5" x14ac:dyDescent="0.2">
      <c r="A96" s="370" t="s">
        <v>1209</v>
      </c>
      <c r="B96" s="371" t="s">
        <v>1210</v>
      </c>
      <c r="C96" s="370">
        <v>250</v>
      </c>
      <c r="D96" s="372">
        <v>16</v>
      </c>
      <c r="E96" s="473">
        <v>182.04545454545453</v>
      </c>
      <c r="F96" s="320">
        <f t="shared" si="5"/>
        <v>182.04545454545453</v>
      </c>
      <c r="I96" s="474"/>
    </row>
    <row r="97" spans="1:9" ht="25.5" x14ac:dyDescent="0.2">
      <c r="A97" s="370" t="s">
        <v>1211</v>
      </c>
      <c r="B97" s="371" t="s">
        <v>1212</v>
      </c>
      <c r="C97" s="370">
        <v>300</v>
      </c>
      <c r="D97" s="372">
        <v>16</v>
      </c>
      <c r="E97" s="473">
        <v>242.99999999999997</v>
      </c>
      <c r="F97" s="320">
        <f t="shared" si="5"/>
        <v>242.99999999999997</v>
      </c>
      <c r="I97" s="474"/>
    </row>
    <row r="98" spans="1:9" x14ac:dyDescent="0.25">
      <c r="A98" s="618" t="s">
        <v>1213</v>
      </c>
      <c r="B98" s="618"/>
      <c r="C98" s="618"/>
      <c r="D98" s="618"/>
      <c r="E98" s="618"/>
      <c r="F98" s="618"/>
      <c r="I98" s="474"/>
    </row>
    <row r="99" spans="1:9" ht="25.5" x14ac:dyDescent="0.2">
      <c r="A99" s="326">
        <v>5000032</v>
      </c>
      <c r="B99" s="376" t="s">
        <v>1214</v>
      </c>
      <c r="C99" s="326">
        <v>32</v>
      </c>
      <c r="D99" s="372">
        <v>16</v>
      </c>
      <c r="E99" s="473">
        <v>43.124999999999993</v>
      </c>
      <c r="F99" s="320">
        <f t="shared" ref="F99:F130" si="6">E99-E99*$B$4/100</f>
        <v>43.124999999999993</v>
      </c>
      <c r="G99" s="57"/>
      <c r="I99" s="474"/>
    </row>
    <row r="100" spans="1:9" ht="25.5" x14ac:dyDescent="0.2">
      <c r="A100" s="326">
        <v>5000040</v>
      </c>
      <c r="B100" s="376" t="s">
        <v>1215</v>
      </c>
      <c r="C100" s="326">
        <v>40</v>
      </c>
      <c r="D100" s="372">
        <v>16</v>
      </c>
      <c r="E100" s="473">
        <v>45</v>
      </c>
      <c r="F100" s="320">
        <f t="shared" si="6"/>
        <v>45</v>
      </c>
      <c r="G100" s="57"/>
      <c r="I100" s="474"/>
    </row>
    <row r="101" spans="1:9" ht="25.5" x14ac:dyDescent="0.2">
      <c r="A101" s="326">
        <v>5000050</v>
      </c>
      <c r="B101" s="376" t="s">
        <v>1216</v>
      </c>
      <c r="C101" s="326">
        <v>50</v>
      </c>
      <c r="D101" s="372">
        <v>16</v>
      </c>
      <c r="E101" s="473">
        <v>54.375</v>
      </c>
      <c r="F101" s="320">
        <f t="shared" si="6"/>
        <v>54.375</v>
      </c>
      <c r="G101" s="57"/>
      <c r="I101" s="474"/>
    </row>
    <row r="102" spans="1:9" ht="25.5" x14ac:dyDescent="0.2">
      <c r="A102" s="326">
        <v>5000065</v>
      </c>
      <c r="B102" s="376" t="s">
        <v>1217</v>
      </c>
      <c r="C102" s="326">
        <v>65</v>
      </c>
      <c r="D102" s="372">
        <v>16</v>
      </c>
      <c r="E102" s="473">
        <v>65.625</v>
      </c>
      <c r="F102" s="320">
        <f t="shared" si="6"/>
        <v>65.625</v>
      </c>
      <c r="G102" s="57"/>
      <c r="I102" s="474"/>
    </row>
    <row r="103" spans="1:9" ht="25.5" x14ac:dyDescent="0.2">
      <c r="A103" s="326">
        <v>5000080</v>
      </c>
      <c r="B103" s="376" t="s">
        <v>1218</v>
      </c>
      <c r="C103" s="326">
        <v>80</v>
      </c>
      <c r="D103" s="372">
        <v>16</v>
      </c>
      <c r="E103" s="473">
        <v>78.75</v>
      </c>
      <c r="F103" s="320">
        <f t="shared" si="6"/>
        <v>78.75</v>
      </c>
      <c r="G103" s="57"/>
      <c r="I103" s="474"/>
    </row>
    <row r="104" spans="1:9" ht="25.5" x14ac:dyDescent="0.2">
      <c r="A104" s="326">
        <v>5000100</v>
      </c>
      <c r="B104" s="376" t="s">
        <v>1219</v>
      </c>
      <c r="C104" s="326">
        <v>100</v>
      </c>
      <c r="D104" s="372">
        <v>16</v>
      </c>
      <c r="E104" s="473">
        <v>93.750000000000014</v>
      </c>
      <c r="F104" s="320">
        <f t="shared" si="6"/>
        <v>93.750000000000014</v>
      </c>
      <c r="G104" s="57"/>
      <c r="I104" s="474"/>
    </row>
    <row r="105" spans="1:9" ht="25.5" x14ac:dyDescent="0.2">
      <c r="A105" s="326">
        <v>5000125</v>
      </c>
      <c r="B105" s="376" t="s">
        <v>1220</v>
      </c>
      <c r="C105" s="326">
        <v>125</v>
      </c>
      <c r="D105" s="372">
        <v>16</v>
      </c>
      <c r="E105" s="473">
        <v>140.625</v>
      </c>
      <c r="F105" s="320">
        <f t="shared" si="6"/>
        <v>140.625</v>
      </c>
      <c r="G105" s="57"/>
      <c r="I105" s="474"/>
    </row>
    <row r="106" spans="1:9" ht="25.5" x14ac:dyDescent="0.2">
      <c r="A106" s="326">
        <v>5000150</v>
      </c>
      <c r="B106" s="376" t="s">
        <v>1221</v>
      </c>
      <c r="C106" s="326">
        <v>150</v>
      </c>
      <c r="D106" s="372">
        <v>16</v>
      </c>
      <c r="E106" s="473">
        <v>178.12500000000003</v>
      </c>
      <c r="F106" s="320">
        <f t="shared" si="6"/>
        <v>178.12500000000003</v>
      </c>
      <c r="G106" s="57"/>
      <c r="I106" s="474"/>
    </row>
    <row r="107" spans="1:9" ht="25.5" x14ac:dyDescent="0.2">
      <c r="A107" s="326">
        <v>5000200</v>
      </c>
      <c r="B107" s="376" t="s">
        <v>1222</v>
      </c>
      <c r="C107" s="326">
        <v>200</v>
      </c>
      <c r="D107" s="372">
        <v>16</v>
      </c>
      <c r="E107" s="473">
        <v>283.12500000000006</v>
      </c>
      <c r="F107" s="320">
        <f t="shared" si="6"/>
        <v>283.12500000000006</v>
      </c>
      <c r="G107" s="57"/>
      <c r="I107" s="474"/>
    </row>
    <row r="108" spans="1:9" ht="25.5" x14ac:dyDescent="0.2">
      <c r="A108" s="326">
        <v>5000250</v>
      </c>
      <c r="B108" s="376" t="s">
        <v>1223</v>
      </c>
      <c r="C108" s="326">
        <v>250</v>
      </c>
      <c r="D108" s="372">
        <v>16</v>
      </c>
      <c r="E108" s="473">
        <v>455.625</v>
      </c>
      <c r="F108" s="320">
        <f t="shared" si="6"/>
        <v>455.625</v>
      </c>
      <c r="G108" s="57"/>
      <c r="I108" s="474"/>
    </row>
    <row r="109" spans="1:9" ht="25.5" x14ac:dyDescent="0.2">
      <c r="A109" s="326">
        <v>5000300</v>
      </c>
      <c r="B109" s="376" t="s">
        <v>1224</v>
      </c>
      <c r="C109" s="326">
        <v>300</v>
      </c>
      <c r="D109" s="372">
        <v>16</v>
      </c>
      <c r="E109" s="473">
        <v>551.25</v>
      </c>
      <c r="F109" s="320">
        <f t="shared" si="6"/>
        <v>551.25</v>
      </c>
      <c r="G109" s="57"/>
      <c r="I109" s="474"/>
    </row>
    <row r="110" spans="1:9" x14ac:dyDescent="0.25">
      <c r="A110" s="618" t="s">
        <v>1225</v>
      </c>
      <c r="B110" s="618"/>
      <c r="C110" s="618"/>
      <c r="D110" s="618"/>
      <c r="E110" s="618"/>
      <c r="F110" s="618"/>
      <c r="G110" s="57"/>
      <c r="I110" s="474"/>
    </row>
    <row r="111" spans="1:9" ht="25.5" x14ac:dyDescent="0.2">
      <c r="A111" s="326">
        <v>6000040</v>
      </c>
      <c r="B111" s="376" t="s">
        <v>1226</v>
      </c>
      <c r="C111" s="326">
        <v>40</v>
      </c>
      <c r="D111" s="372">
        <v>16</v>
      </c>
      <c r="E111" s="473">
        <v>144.9</v>
      </c>
      <c r="F111" s="320">
        <f t="shared" si="6"/>
        <v>144.9</v>
      </c>
      <c r="G111" s="57"/>
      <c r="I111" s="474"/>
    </row>
    <row r="112" spans="1:9" ht="25.5" x14ac:dyDescent="0.2">
      <c r="A112" s="326">
        <v>6000050</v>
      </c>
      <c r="B112" s="376" t="s">
        <v>1227</v>
      </c>
      <c r="C112" s="326">
        <v>50</v>
      </c>
      <c r="D112" s="372">
        <v>16</v>
      </c>
      <c r="E112" s="473">
        <v>148.35</v>
      </c>
      <c r="F112" s="320">
        <f t="shared" si="6"/>
        <v>148.35</v>
      </c>
      <c r="G112" s="57"/>
      <c r="I112" s="474"/>
    </row>
    <row r="113" spans="1:9" ht="25.5" x14ac:dyDescent="0.2">
      <c r="A113" s="326">
        <v>6000065</v>
      </c>
      <c r="B113" s="376" t="s">
        <v>1228</v>
      </c>
      <c r="C113" s="326">
        <v>65</v>
      </c>
      <c r="D113" s="372">
        <v>16</v>
      </c>
      <c r="E113" s="473">
        <v>186.29999999999998</v>
      </c>
      <c r="F113" s="320">
        <f t="shared" si="6"/>
        <v>186.29999999999998</v>
      </c>
      <c r="G113" s="57"/>
      <c r="I113" s="474"/>
    </row>
    <row r="114" spans="1:9" ht="25.5" x14ac:dyDescent="0.2">
      <c r="A114" s="326">
        <v>6000080</v>
      </c>
      <c r="B114" s="376" t="s">
        <v>1229</v>
      </c>
      <c r="C114" s="326">
        <v>80</v>
      </c>
      <c r="D114" s="372">
        <v>16</v>
      </c>
      <c r="E114" s="473">
        <v>205.27500000000001</v>
      </c>
      <c r="F114" s="320">
        <f t="shared" si="6"/>
        <v>205.27500000000001</v>
      </c>
      <c r="G114" s="57"/>
      <c r="I114" s="474"/>
    </row>
    <row r="115" spans="1:9" ht="25.5" x14ac:dyDescent="0.2">
      <c r="A115" s="326">
        <v>6000100</v>
      </c>
      <c r="B115" s="376" t="s">
        <v>1230</v>
      </c>
      <c r="C115" s="326">
        <v>100</v>
      </c>
      <c r="D115" s="372">
        <v>16</v>
      </c>
      <c r="E115" s="473">
        <v>257.02499999999998</v>
      </c>
      <c r="F115" s="320">
        <f t="shared" si="6"/>
        <v>257.02499999999998</v>
      </c>
      <c r="G115" s="57"/>
      <c r="I115" s="474"/>
    </row>
    <row r="116" spans="1:9" ht="25.5" x14ac:dyDescent="0.2">
      <c r="A116" s="326">
        <v>6000125</v>
      </c>
      <c r="B116" s="376" t="s">
        <v>1231</v>
      </c>
      <c r="C116" s="326">
        <v>125</v>
      </c>
      <c r="D116" s="372">
        <v>16</v>
      </c>
      <c r="E116" s="473">
        <v>327.75</v>
      </c>
      <c r="F116" s="320">
        <f t="shared" si="6"/>
        <v>327.75</v>
      </c>
      <c r="G116" s="57"/>
      <c r="I116" s="474"/>
    </row>
    <row r="117" spans="1:9" ht="25.5" x14ac:dyDescent="0.2">
      <c r="A117" s="326">
        <v>6000150</v>
      </c>
      <c r="B117" s="376" t="s">
        <v>1232</v>
      </c>
      <c r="C117" s="326">
        <v>150</v>
      </c>
      <c r="D117" s="372">
        <v>16</v>
      </c>
      <c r="E117" s="473">
        <v>407.09999999999997</v>
      </c>
      <c r="F117" s="320">
        <f t="shared" si="6"/>
        <v>407.09999999999997</v>
      </c>
      <c r="G117" s="57"/>
      <c r="I117" s="474"/>
    </row>
    <row r="118" spans="1:9" ht="25.5" x14ac:dyDescent="0.2">
      <c r="A118" s="326">
        <v>6000200</v>
      </c>
      <c r="B118" s="376" t="s">
        <v>1233</v>
      </c>
      <c r="C118" s="326">
        <v>200</v>
      </c>
      <c r="D118" s="372">
        <v>16</v>
      </c>
      <c r="E118" s="473">
        <v>731.4</v>
      </c>
      <c r="F118" s="320">
        <f t="shared" si="6"/>
        <v>731.4</v>
      </c>
      <c r="G118" s="57"/>
      <c r="I118" s="474"/>
    </row>
    <row r="119" spans="1:9" ht="25.5" x14ac:dyDescent="0.2">
      <c r="A119" s="326">
        <v>6000250</v>
      </c>
      <c r="B119" s="376" t="s">
        <v>1234</v>
      </c>
      <c r="C119" s="326">
        <v>250</v>
      </c>
      <c r="D119" s="372">
        <v>16</v>
      </c>
      <c r="E119" s="473">
        <v>1292.0249999999999</v>
      </c>
      <c r="F119" s="320">
        <f t="shared" si="6"/>
        <v>1292.0249999999999</v>
      </c>
      <c r="G119" s="57"/>
      <c r="I119" s="474"/>
    </row>
    <row r="120" spans="1:9" ht="25.5" x14ac:dyDescent="0.2">
      <c r="A120" s="326">
        <v>6000300</v>
      </c>
      <c r="B120" s="376" t="s">
        <v>1235</v>
      </c>
      <c r="C120" s="326">
        <v>300</v>
      </c>
      <c r="D120" s="372">
        <v>16</v>
      </c>
      <c r="E120" s="473">
        <v>1690.4999999999995</v>
      </c>
      <c r="F120" s="320">
        <f t="shared" si="6"/>
        <v>1690.4999999999995</v>
      </c>
      <c r="G120" s="57"/>
      <c r="I120" s="474"/>
    </row>
    <row r="121" spans="1:9" x14ac:dyDescent="0.25">
      <c r="A121" s="618" t="s">
        <v>1236</v>
      </c>
      <c r="B121" s="618"/>
      <c r="C121" s="618"/>
      <c r="D121" s="618"/>
      <c r="E121" s="618"/>
      <c r="F121" s="618"/>
      <c r="I121" s="474"/>
    </row>
    <row r="122" spans="1:9" ht="38.25" x14ac:dyDescent="0.2">
      <c r="A122" s="370">
        <v>6500050</v>
      </c>
      <c r="B122" s="371" t="s">
        <v>1237</v>
      </c>
      <c r="C122" s="370">
        <v>50</v>
      </c>
      <c r="D122" s="372">
        <v>10</v>
      </c>
      <c r="E122" s="473">
        <v>174.6</v>
      </c>
      <c r="F122" s="320">
        <f t="shared" si="6"/>
        <v>174.6</v>
      </c>
      <c r="I122" s="474"/>
    </row>
    <row r="123" spans="1:9" ht="38.25" x14ac:dyDescent="0.2">
      <c r="A123" s="370">
        <v>6500065</v>
      </c>
      <c r="B123" s="371" t="s">
        <v>1238</v>
      </c>
      <c r="C123" s="370">
        <v>65</v>
      </c>
      <c r="D123" s="372">
        <v>10</v>
      </c>
      <c r="E123" s="473">
        <v>187.2</v>
      </c>
      <c r="F123" s="320">
        <f t="shared" si="6"/>
        <v>187.2</v>
      </c>
      <c r="I123" s="474"/>
    </row>
    <row r="124" spans="1:9" ht="38.25" x14ac:dyDescent="0.2">
      <c r="A124" s="370">
        <v>6500080</v>
      </c>
      <c r="B124" s="371" t="s">
        <v>1239</v>
      </c>
      <c r="C124" s="370">
        <v>80</v>
      </c>
      <c r="D124" s="372">
        <v>10</v>
      </c>
      <c r="E124" s="473">
        <v>428.40000000000003</v>
      </c>
      <c r="F124" s="320">
        <f t="shared" si="6"/>
        <v>428.40000000000003</v>
      </c>
      <c r="I124" s="474"/>
    </row>
    <row r="125" spans="1:9" ht="38.25" x14ac:dyDescent="0.2">
      <c r="A125" s="370">
        <v>6500100</v>
      </c>
      <c r="B125" s="371" t="s">
        <v>1240</v>
      </c>
      <c r="C125" s="370">
        <v>100</v>
      </c>
      <c r="D125" s="372">
        <v>10</v>
      </c>
      <c r="E125" s="473">
        <v>432</v>
      </c>
      <c r="F125" s="320">
        <f t="shared" si="6"/>
        <v>432</v>
      </c>
      <c r="I125" s="474"/>
    </row>
    <row r="126" spans="1:9" ht="38.25" x14ac:dyDescent="0.2">
      <c r="A126" s="370">
        <v>6500125</v>
      </c>
      <c r="B126" s="371" t="s">
        <v>1241</v>
      </c>
      <c r="C126" s="370">
        <v>125</v>
      </c>
      <c r="D126" s="372">
        <v>10</v>
      </c>
      <c r="E126" s="473">
        <v>585.00000000000011</v>
      </c>
      <c r="F126" s="320">
        <f t="shared" si="6"/>
        <v>585.00000000000011</v>
      </c>
      <c r="I126" s="474"/>
    </row>
    <row r="127" spans="1:9" ht="38.25" x14ac:dyDescent="0.2">
      <c r="A127" s="370">
        <v>6500150</v>
      </c>
      <c r="B127" s="371" t="s">
        <v>1242</v>
      </c>
      <c r="C127" s="370">
        <v>150</v>
      </c>
      <c r="D127" s="372">
        <v>10</v>
      </c>
      <c r="E127" s="473">
        <v>604.80000000000007</v>
      </c>
      <c r="F127" s="320">
        <f t="shared" si="6"/>
        <v>604.80000000000007</v>
      </c>
      <c r="I127" s="474"/>
    </row>
    <row r="128" spans="1:9" ht="38.25" x14ac:dyDescent="0.2">
      <c r="A128" s="370">
        <v>6500200</v>
      </c>
      <c r="B128" s="371" t="s">
        <v>1243</v>
      </c>
      <c r="C128" s="370">
        <v>200</v>
      </c>
      <c r="D128" s="372">
        <v>10</v>
      </c>
      <c r="E128" s="473">
        <v>714.6</v>
      </c>
      <c r="F128" s="320">
        <f t="shared" si="6"/>
        <v>714.6</v>
      </c>
      <c r="I128" s="474"/>
    </row>
    <row r="129" spans="1:9" ht="38.25" x14ac:dyDescent="0.2">
      <c r="A129" s="370">
        <v>6500250</v>
      </c>
      <c r="B129" s="371" t="s">
        <v>1244</v>
      </c>
      <c r="C129" s="370">
        <v>250</v>
      </c>
      <c r="D129" s="372">
        <v>10</v>
      </c>
      <c r="E129" s="473">
        <v>1148.4000000000001</v>
      </c>
      <c r="F129" s="320">
        <f t="shared" si="6"/>
        <v>1148.4000000000001</v>
      </c>
      <c r="I129" s="474"/>
    </row>
    <row r="130" spans="1:9" ht="38.25" x14ac:dyDescent="0.2">
      <c r="A130" s="370">
        <v>6500300</v>
      </c>
      <c r="B130" s="371" t="s">
        <v>1245</v>
      </c>
      <c r="C130" s="370">
        <v>300</v>
      </c>
      <c r="D130" s="372">
        <v>10</v>
      </c>
      <c r="E130" s="473">
        <v>1618.2</v>
      </c>
      <c r="F130" s="320">
        <f t="shared" si="6"/>
        <v>1618.2</v>
      </c>
      <c r="I130" s="474"/>
    </row>
    <row r="131" spans="1:9" x14ac:dyDescent="0.25">
      <c r="A131" s="618" t="s">
        <v>1246</v>
      </c>
      <c r="B131" s="618"/>
      <c r="C131" s="618"/>
      <c r="D131" s="618"/>
      <c r="E131" s="618"/>
      <c r="F131" s="618"/>
      <c r="I131" s="474"/>
    </row>
    <row r="132" spans="1:9" ht="38.25" x14ac:dyDescent="0.2">
      <c r="A132" s="370">
        <v>6550050</v>
      </c>
      <c r="B132" s="371" t="s">
        <v>1247</v>
      </c>
      <c r="C132" s="370">
        <v>50</v>
      </c>
      <c r="D132" s="372">
        <v>10</v>
      </c>
      <c r="E132" s="473">
        <v>174.6</v>
      </c>
      <c r="F132" s="320">
        <f t="shared" ref="F132:F153" si="7">E132-E132*$B$4/100</f>
        <v>174.6</v>
      </c>
      <c r="I132" s="474"/>
    </row>
    <row r="133" spans="1:9" ht="38.25" x14ac:dyDescent="0.2">
      <c r="A133" s="370">
        <v>6550065</v>
      </c>
      <c r="B133" s="371" t="s">
        <v>1248</v>
      </c>
      <c r="C133" s="370">
        <v>65</v>
      </c>
      <c r="D133" s="372">
        <v>10</v>
      </c>
      <c r="E133" s="473">
        <v>187.2</v>
      </c>
      <c r="F133" s="320">
        <f t="shared" si="7"/>
        <v>187.2</v>
      </c>
      <c r="I133" s="474"/>
    </row>
    <row r="134" spans="1:9" ht="38.25" x14ac:dyDescent="0.2">
      <c r="A134" s="370">
        <v>6550080</v>
      </c>
      <c r="B134" s="371" t="s">
        <v>1249</v>
      </c>
      <c r="C134" s="370">
        <v>80</v>
      </c>
      <c r="D134" s="372">
        <v>10</v>
      </c>
      <c r="E134" s="473">
        <v>295.19999999999993</v>
      </c>
      <c r="F134" s="320">
        <f t="shared" si="7"/>
        <v>295.19999999999993</v>
      </c>
      <c r="I134" s="474"/>
    </row>
    <row r="135" spans="1:9" ht="38.25" x14ac:dyDescent="0.2">
      <c r="A135" s="370">
        <v>6550100</v>
      </c>
      <c r="B135" s="371" t="s">
        <v>1250</v>
      </c>
      <c r="C135" s="370">
        <v>100</v>
      </c>
      <c r="D135" s="372">
        <v>10</v>
      </c>
      <c r="E135" s="473">
        <v>316.8</v>
      </c>
      <c r="F135" s="320">
        <f t="shared" si="7"/>
        <v>316.8</v>
      </c>
      <c r="I135" s="474"/>
    </row>
    <row r="136" spans="1:9" ht="38.25" x14ac:dyDescent="0.2">
      <c r="A136" s="370">
        <v>6550125</v>
      </c>
      <c r="B136" s="371" t="s">
        <v>1251</v>
      </c>
      <c r="C136" s="370">
        <v>125</v>
      </c>
      <c r="D136" s="372">
        <v>10</v>
      </c>
      <c r="E136" s="473">
        <v>399.6</v>
      </c>
      <c r="F136" s="320">
        <f t="shared" si="7"/>
        <v>399.6</v>
      </c>
      <c r="I136" s="474"/>
    </row>
    <row r="137" spans="1:9" ht="38.25" x14ac:dyDescent="0.2">
      <c r="A137" s="370">
        <v>6550150</v>
      </c>
      <c r="B137" s="371" t="s">
        <v>1252</v>
      </c>
      <c r="C137" s="370">
        <v>150</v>
      </c>
      <c r="D137" s="372">
        <v>10</v>
      </c>
      <c r="E137" s="473">
        <v>444.59999999999997</v>
      </c>
      <c r="F137" s="320">
        <f t="shared" si="7"/>
        <v>444.59999999999997</v>
      </c>
      <c r="I137" s="474"/>
    </row>
    <row r="138" spans="1:9" ht="38.25" x14ac:dyDescent="0.2">
      <c r="A138" s="370">
        <v>6550200</v>
      </c>
      <c r="B138" s="371" t="s">
        <v>1253</v>
      </c>
      <c r="C138" s="370">
        <v>200</v>
      </c>
      <c r="D138" s="372">
        <v>10</v>
      </c>
      <c r="E138" s="473">
        <v>624.6</v>
      </c>
      <c r="F138" s="320">
        <f t="shared" si="7"/>
        <v>624.6</v>
      </c>
      <c r="I138" s="474"/>
    </row>
    <row r="139" spans="1:9" ht="38.25" x14ac:dyDescent="0.2">
      <c r="A139" s="370">
        <v>6550250</v>
      </c>
      <c r="B139" s="371" t="s">
        <v>1254</v>
      </c>
      <c r="C139" s="370">
        <v>250</v>
      </c>
      <c r="D139" s="372">
        <v>10</v>
      </c>
      <c r="E139" s="473">
        <v>957.6</v>
      </c>
      <c r="F139" s="320">
        <f t="shared" si="7"/>
        <v>957.6</v>
      </c>
      <c r="I139" s="474"/>
    </row>
    <row r="140" spans="1:9" ht="38.25" x14ac:dyDescent="0.2">
      <c r="A140" s="370">
        <v>6550300</v>
      </c>
      <c r="B140" s="371" t="s">
        <v>1255</v>
      </c>
      <c r="C140" s="370">
        <v>300</v>
      </c>
      <c r="D140" s="372">
        <v>10</v>
      </c>
      <c r="E140" s="473">
        <v>1337.4</v>
      </c>
      <c r="F140" s="320">
        <f t="shared" si="7"/>
        <v>1337.4</v>
      </c>
      <c r="I140" s="474"/>
    </row>
    <row r="141" spans="1:9" x14ac:dyDescent="0.25">
      <c r="A141" s="618" t="s">
        <v>3234</v>
      </c>
      <c r="B141" s="618"/>
      <c r="C141" s="618"/>
      <c r="D141" s="618"/>
      <c r="E141" s="618"/>
      <c r="F141" s="618"/>
    </row>
    <row r="142" spans="1:9" ht="26.25" x14ac:dyDescent="0.25">
      <c r="A142" s="477">
        <v>7600025</v>
      </c>
      <c r="B142" s="376" t="s">
        <v>3235</v>
      </c>
      <c r="C142" s="477">
        <v>25</v>
      </c>
      <c r="D142" s="372">
        <v>16</v>
      </c>
      <c r="E142" s="473">
        <v>51.6</v>
      </c>
      <c r="F142" s="473">
        <f t="shared" si="7"/>
        <v>51.6</v>
      </c>
    </row>
    <row r="143" spans="1:9" ht="26.25" x14ac:dyDescent="0.25">
      <c r="A143" s="477">
        <v>7600032</v>
      </c>
      <c r="B143" s="376" t="s">
        <v>3236</v>
      </c>
      <c r="C143" s="477">
        <v>32</v>
      </c>
      <c r="D143" s="372">
        <v>16</v>
      </c>
      <c r="E143" s="473">
        <v>142.96423680000001</v>
      </c>
      <c r="F143" s="473">
        <f t="shared" si="7"/>
        <v>142.96423680000001</v>
      </c>
    </row>
    <row r="144" spans="1:9" ht="26.25" x14ac:dyDescent="0.25">
      <c r="A144" s="477">
        <v>7600040</v>
      </c>
      <c r="B144" s="376" t="s">
        <v>3237</v>
      </c>
      <c r="C144" s="477">
        <v>40</v>
      </c>
      <c r="D144" s="372">
        <v>16</v>
      </c>
      <c r="E144" s="473">
        <v>175.16267999999999</v>
      </c>
      <c r="F144" s="473">
        <f t="shared" si="7"/>
        <v>175.16267999999999</v>
      </c>
    </row>
    <row r="145" spans="1:6" ht="26.25" x14ac:dyDescent="0.25">
      <c r="A145" s="477">
        <v>7600050</v>
      </c>
      <c r="B145" s="376" t="s">
        <v>3238</v>
      </c>
      <c r="C145" s="477">
        <v>50</v>
      </c>
      <c r="D145" s="372">
        <v>16</v>
      </c>
      <c r="E145" s="473">
        <v>230.52410085166994</v>
      </c>
      <c r="F145" s="473">
        <f t="shared" si="7"/>
        <v>230.52410085166994</v>
      </c>
    </row>
    <row r="146" spans="1:6" ht="26.25" x14ac:dyDescent="0.25">
      <c r="A146" s="477">
        <v>7600065</v>
      </c>
      <c r="B146" s="376" t="s">
        <v>3239</v>
      </c>
      <c r="C146" s="477">
        <v>65</v>
      </c>
      <c r="D146" s="372">
        <v>16</v>
      </c>
      <c r="E146" s="473">
        <v>270.61140607815497</v>
      </c>
      <c r="F146" s="473">
        <f t="shared" si="7"/>
        <v>270.61140607815497</v>
      </c>
    </row>
    <row r="147" spans="1:6" ht="26.25" x14ac:dyDescent="0.25">
      <c r="A147" s="477">
        <v>7600080</v>
      </c>
      <c r="B147" s="376" t="s">
        <v>3240</v>
      </c>
      <c r="C147" s="477">
        <v>80</v>
      </c>
      <c r="D147" s="372">
        <v>16</v>
      </c>
      <c r="E147" s="473">
        <v>301.89948143828548</v>
      </c>
      <c r="F147" s="473">
        <f t="shared" si="7"/>
        <v>301.89948143828548</v>
      </c>
    </row>
    <row r="148" spans="1:6" ht="26.25" x14ac:dyDescent="0.25">
      <c r="A148" s="477">
        <v>7600100</v>
      </c>
      <c r="B148" s="376" t="s">
        <v>3241</v>
      </c>
      <c r="C148" s="477">
        <v>100</v>
      </c>
      <c r="D148" s="372">
        <v>16</v>
      </c>
      <c r="E148" s="473">
        <v>440.12139827044848</v>
      </c>
      <c r="F148" s="473">
        <f t="shared" si="7"/>
        <v>440.12139827044848</v>
      </c>
    </row>
    <row r="149" spans="1:6" ht="26.25" x14ac:dyDescent="0.25">
      <c r="A149" s="477">
        <v>7600125</v>
      </c>
      <c r="B149" s="376" t="s">
        <v>3242</v>
      </c>
      <c r="C149" s="477">
        <v>125</v>
      </c>
      <c r="D149" s="372">
        <v>16</v>
      </c>
      <c r="E149" s="473">
        <v>597.46798967552934</v>
      </c>
      <c r="F149" s="473">
        <f t="shared" si="7"/>
        <v>597.46798967552934</v>
      </c>
    </row>
    <row r="150" spans="1:6" ht="26.25" x14ac:dyDescent="0.25">
      <c r="A150" s="477">
        <v>7600150</v>
      </c>
      <c r="B150" s="376" t="s">
        <v>3243</v>
      </c>
      <c r="C150" s="477">
        <v>150</v>
      </c>
      <c r="D150" s="372">
        <v>16</v>
      </c>
      <c r="E150" s="473">
        <v>679.85426709485751</v>
      </c>
      <c r="F150" s="473">
        <f t="shared" si="7"/>
        <v>679.85426709485751</v>
      </c>
    </row>
    <row r="151" spans="1:6" ht="26.25" x14ac:dyDescent="0.25">
      <c r="A151" s="477">
        <v>7600200</v>
      </c>
      <c r="B151" s="376" t="s">
        <v>3244</v>
      </c>
      <c r="C151" s="477">
        <v>200</v>
      </c>
      <c r="D151" s="372">
        <v>16</v>
      </c>
      <c r="E151" s="473">
        <v>1280.0740245811257</v>
      </c>
      <c r="F151" s="473">
        <f t="shared" si="7"/>
        <v>1280.0740245811257</v>
      </c>
    </row>
    <row r="152" spans="1:6" ht="26.25" x14ac:dyDescent="0.25">
      <c r="A152" s="477">
        <v>7600250</v>
      </c>
      <c r="B152" s="376" t="s">
        <v>3245</v>
      </c>
      <c r="C152" s="477">
        <v>250</v>
      </c>
      <c r="D152" s="372">
        <v>16</v>
      </c>
      <c r="E152" s="473">
        <v>1874.8967247442606</v>
      </c>
      <c r="F152" s="473">
        <f t="shared" si="7"/>
        <v>1874.8967247442606</v>
      </c>
    </row>
    <row r="153" spans="1:6" ht="26.25" x14ac:dyDescent="0.25">
      <c r="A153" s="477">
        <v>7600300</v>
      </c>
      <c r="B153" s="376" t="s">
        <v>3246</v>
      </c>
      <c r="C153" s="477">
        <v>300</v>
      </c>
      <c r="D153" s="372">
        <v>16</v>
      </c>
      <c r="E153" s="473">
        <v>2470.9054723027712</v>
      </c>
      <c r="F153" s="473">
        <f t="shared" si="7"/>
        <v>2470.9054723027712</v>
      </c>
    </row>
  </sheetData>
  <mergeCells count="13">
    <mergeCell ref="A141:F141"/>
    <mergeCell ref="A121:F121"/>
    <mergeCell ref="A131:F131"/>
    <mergeCell ref="A58:F58"/>
    <mergeCell ref="A69:F69"/>
    <mergeCell ref="A80:F80"/>
    <mergeCell ref="A91:F91"/>
    <mergeCell ref="A98:F98"/>
    <mergeCell ref="A1:F1"/>
    <mergeCell ref="A7:F7"/>
    <mergeCell ref="A22:F22"/>
    <mergeCell ref="A43:F43"/>
    <mergeCell ref="A110:F110"/>
  </mergeCells>
  <pageMargins left="0.7" right="0.7" top="0.75" bottom="0.75" header="0.3" footer="0.3"/>
  <pageSetup paperSize="9" orientation="portrait" horizontalDpi="90" verticalDpi="90" r:id="rId1"/>
  <drawing r:id="rId2"/>
</worksheet>
</file>

<file path=xl/worksheets/sheet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G116"/>
  <sheetViews>
    <sheetView topLeftCell="A25" zoomScale="85" zoomScaleNormal="85" workbookViewId="0">
      <selection activeCell="F61" sqref="F61"/>
    </sheetView>
  </sheetViews>
  <sheetFormatPr defaultColWidth="9.140625" defaultRowHeight="15" x14ac:dyDescent="0.25"/>
  <cols>
    <col min="1" max="1" width="26.7109375" bestFit="1" customWidth="1"/>
    <col min="2" max="2" width="56.28515625" customWidth="1"/>
    <col min="4" max="4" width="13.7109375" style="28" bestFit="1" customWidth="1"/>
    <col min="5" max="5" width="11.7109375" customWidth="1"/>
  </cols>
  <sheetData>
    <row r="1" spans="1:6" x14ac:dyDescent="0.25">
      <c r="A1" s="553" t="s">
        <v>1420</v>
      </c>
      <c r="B1" s="554"/>
      <c r="C1" s="554"/>
      <c r="D1" s="554"/>
      <c r="E1" s="554"/>
    </row>
    <row r="2" spans="1:6" x14ac:dyDescent="0.25">
      <c r="A2" s="1" t="s">
        <v>1</v>
      </c>
      <c r="B2" s="1"/>
      <c r="C2" s="1"/>
      <c r="D2" s="2"/>
      <c r="E2" s="1"/>
    </row>
    <row r="3" spans="1:6" x14ac:dyDescent="0.25">
      <c r="A3" s="1"/>
      <c r="B3" s="1"/>
      <c r="C3" s="1"/>
      <c r="D3" s="2"/>
      <c r="E3" s="1"/>
    </row>
    <row r="4" spans="1:6" x14ac:dyDescent="0.25">
      <c r="A4" s="3" t="s">
        <v>2</v>
      </c>
      <c r="B4" s="4">
        <v>0</v>
      </c>
      <c r="C4" s="5"/>
      <c r="D4" s="6"/>
      <c r="E4" s="5"/>
    </row>
    <row r="5" spans="1:6" x14ac:dyDescent="0.25">
      <c r="A5" s="7" t="s">
        <v>1421</v>
      </c>
      <c r="B5" s="7"/>
      <c r="C5" s="7"/>
      <c r="D5" s="8"/>
      <c r="E5" s="7"/>
    </row>
    <row r="6" spans="1:6" ht="60" x14ac:dyDescent="0.25">
      <c r="A6" s="9" t="s">
        <v>4</v>
      </c>
      <c r="B6" s="10" t="s">
        <v>5</v>
      </c>
      <c r="C6" s="9" t="s">
        <v>6</v>
      </c>
      <c r="D6" s="11" t="s">
        <v>1464</v>
      </c>
      <c r="E6" s="12" t="s">
        <v>1465</v>
      </c>
      <c r="F6" s="9" t="s">
        <v>3028</v>
      </c>
    </row>
    <row r="7" spans="1:6" ht="45" x14ac:dyDescent="0.25">
      <c r="A7" s="479" t="s">
        <v>1422</v>
      </c>
      <c r="B7" s="147" t="s">
        <v>1443</v>
      </c>
      <c r="C7" s="148" t="s">
        <v>11</v>
      </c>
      <c r="D7" s="21">
        <v>5438.2079999999996</v>
      </c>
      <c r="E7" s="21">
        <f>D7-D7*$B$4/100</f>
        <v>5438.2079999999996</v>
      </c>
      <c r="F7" s="149"/>
    </row>
    <row r="8" spans="1:6" ht="45" x14ac:dyDescent="0.25">
      <c r="A8" s="479" t="s">
        <v>1423</v>
      </c>
      <c r="B8" s="147" t="s">
        <v>1444</v>
      </c>
      <c r="C8" s="148" t="s">
        <v>13</v>
      </c>
      <c r="D8" s="21">
        <v>5982.9839999999995</v>
      </c>
      <c r="E8" s="21">
        <f t="shared" ref="E8:E27" si="0">D8-D8*$B$4/100</f>
        <v>5982.9839999999995</v>
      </c>
      <c r="F8" s="149"/>
    </row>
    <row r="9" spans="1:6" ht="45" x14ac:dyDescent="0.25">
      <c r="A9" s="479" t="s">
        <v>1424</v>
      </c>
      <c r="B9" s="147" t="s">
        <v>1445</v>
      </c>
      <c r="C9" s="148" t="s">
        <v>15</v>
      </c>
      <c r="D9" s="21">
        <v>6879.1319999999996</v>
      </c>
      <c r="E9" s="21">
        <f t="shared" si="0"/>
        <v>6879.1319999999996</v>
      </c>
      <c r="F9" s="149"/>
    </row>
    <row r="10" spans="1:6" ht="45" x14ac:dyDescent="0.25">
      <c r="A10" s="479" t="s">
        <v>1425</v>
      </c>
      <c r="B10" s="147" t="s">
        <v>1446</v>
      </c>
      <c r="C10" s="148" t="s">
        <v>17</v>
      </c>
      <c r="D10" s="21">
        <v>8658.5640000000003</v>
      </c>
      <c r="E10" s="21">
        <f t="shared" si="0"/>
        <v>8658.5640000000003</v>
      </c>
      <c r="F10" s="149"/>
    </row>
    <row r="11" spans="1:6" ht="45" x14ac:dyDescent="0.25">
      <c r="A11" s="479" t="s">
        <v>1426</v>
      </c>
      <c r="B11" s="147" t="s">
        <v>1447</v>
      </c>
      <c r="C11" s="148" t="s">
        <v>20</v>
      </c>
      <c r="D11" s="21">
        <v>10315.487999999999</v>
      </c>
      <c r="E11" s="21">
        <f t="shared" si="0"/>
        <v>10315.487999999999</v>
      </c>
      <c r="F11" s="149"/>
    </row>
    <row r="12" spans="1:6" ht="45" x14ac:dyDescent="0.25">
      <c r="A12" s="479" t="s">
        <v>1427</v>
      </c>
      <c r="B12" s="147" t="s">
        <v>1448</v>
      </c>
      <c r="C12" s="148" t="s">
        <v>22</v>
      </c>
      <c r="D12" s="21">
        <v>13497.492</v>
      </c>
      <c r="E12" s="21">
        <f t="shared" si="0"/>
        <v>13497.492</v>
      </c>
      <c r="F12" s="149"/>
    </row>
    <row r="13" spans="1:6" ht="45" x14ac:dyDescent="0.25">
      <c r="A13" s="479" t="s">
        <v>1428</v>
      </c>
      <c r="B13" s="147" t="s">
        <v>1449</v>
      </c>
      <c r="C13" s="148" t="s">
        <v>11</v>
      </c>
      <c r="D13" s="21">
        <v>5114.7120000000004</v>
      </c>
      <c r="E13" s="21">
        <f t="shared" si="0"/>
        <v>5114.7120000000004</v>
      </c>
      <c r="F13" s="149"/>
    </row>
    <row r="14" spans="1:6" ht="45" x14ac:dyDescent="0.25">
      <c r="A14" s="479" t="s">
        <v>1429</v>
      </c>
      <c r="B14" s="147" t="s">
        <v>1450</v>
      </c>
      <c r="C14" s="148" t="s">
        <v>13</v>
      </c>
      <c r="D14" s="21">
        <v>5658.3959999999997</v>
      </c>
      <c r="E14" s="21">
        <f t="shared" si="0"/>
        <v>5658.3959999999997</v>
      </c>
      <c r="F14" s="149"/>
    </row>
    <row r="15" spans="1:6" ht="45" x14ac:dyDescent="0.25">
      <c r="A15" s="479" t="s">
        <v>1430</v>
      </c>
      <c r="B15" s="147" t="s">
        <v>1451</v>
      </c>
      <c r="C15" s="148" t="s">
        <v>15</v>
      </c>
      <c r="D15" s="21">
        <v>6552.4679999999998</v>
      </c>
      <c r="E15" s="21">
        <f t="shared" si="0"/>
        <v>6552.4679999999998</v>
      </c>
      <c r="F15" s="149"/>
    </row>
    <row r="16" spans="1:6" ht="45" x14ac:dyDescent="0.25">
      <c r="A16" s="479" t="s">
        <v>1431</v>
      </c>
      <c r="B16" s="147" t="s">
        <v>1452</v>
      </c>
      <c r="C16" s="148" t="s">
        <v>17</v>
      </c>
      <c r="D16" s="21">
        <v>8332.5479999999989</v>
      </c>
      <c r="E16" s="21">
        <f t="shared" si="0"/>
        <v>8332.5479999999989</v>
      </c>
      <c r="F16" s="149"/>
    </row>
    <row r="17" spans="1:6" ht="45" x14ac:dyDescent="0.25">
      <c r="A17" s="479" t="s">
        <v>1432</v>
      </c>
      <c r="B17" s="147" t="s">
        <v>1453</v>
      </c>
      <c r="C17" s="148" t="s">
        <v>20</v>
      </c>
      <c r="D17" s="21">
        <v>9987.7799999999988</v>
      </c>
      <c r="E17" s="21">
        <f t="shared" si="0"/>
        <v>9987.7799999999988</v>
      </c>
      <c r="F17" s="149"/>
    </row>
    <row r="18" spans="1:6" ht="45" x14ac:dyDescent="0.25">
      <c r="A18" s="479" t="s">
        <v>1433</v>
      </c>
      <c r="B18" s="147" t="s">
        <v>1454</v>
      </c>
      <c r="C18" s="148" t="s">
        <v>22</v>
      </c>
      <c r="D18" s="21">
        <v>13169.375999999998</v>
      </c>
      <c r="E18" s="21">
        <f t="shared" si="0"/>
        <v>13169.375999999998</v>
      </c>
      <c r="F18" s="149"/>
    </row>
    <row r="19" spans="1:6" ht="45" x14ac:dyDescent="0.25">
      <c r="A19" s="479" t="s">
        <v>1434</v>
      </c>
      <c r="B19" s="147" t="s">
        <v>1455</v>
      </c>
      <c r="C19" s="148" t="s">
        <v>11</v>
      </c>
      <c r="D19" s="21">
        <v>3748.1879999999996</v>
      </c>
      <c r="E19" s="21">
        <f t="shared" si="0"/>
        <v>3748.1879999999996</v>
      </c>
      <c r="F19" s="149"/>
    </row>
    <row r="20" spans="1:6" ht="45" x14ac:dyDescent="0.25">
      <c r="A20" s="479" t="s">
        <v>1435</v>
      </c>
      <c r="B20" s="147" t="s">
        <v>1456</v>
      </c>
      <c r="C20" s="148" t="s">
        <v>13</v>
      </c>
      <c r="D20" s="21">
        <v>4293.768</v>
      </c>
      <c r="E20" s="21">
        <f t="shared" si="0"/>
        <v>4293.768</v>
      </c>
      <c r="F20" s="149"/>
    </row>
    <row r="21" spans="1:6" ht="45" x14ac:dyDescent="0.25">
      <c r="A21" s="479" t="s">
        <v>1436</v>
      </c>
      <c r="B21" s="147" t="s">
        <v>1457</v>
      </c>
      <c r="C21" s="148" t="s">
        <v>15</v>
      </c>
      <c r="D21" s="21">
        <v>5189.1720000000005</v>
      </c>
      <c r="E21" s="21">
        <f t="shared" si="0"/>
        <v>5189.1720000000005</v>
      </c>
      <c r="F21" s="149"/>
    </row>
    <row r="22" spans="1:6" ht="45" x14ac:dyDescent="0.25">
      <c r="A22" s="479" t="s">
        <v>1437</v>
      </c>
      <c r="B22" s="147" t="s">
        <v>1458</v>
      </c>
      <c r="C22" s="148" t="s">
        <v>17</v>
      </c>
      <c r="D22" s="21">
        <v>6967.4879999999994</v>
      </c>
      <c r="E22" s="21">
        <f t="shared" si="0"/>
        <v>6967.4879999999994</v>
      </c>
      <c r="F22" s="149"/>
    </row>
    <row r="23" spans="1:6" ht="45" x14ac:dyDescent="0.25">
      <c r="A23" s="479" t="s">
        <v>1438</v>
      </c>
      <c r="B23" s="147" t="s">
        <v>1459</v>
      </c>
      <c r="C23" s="148" t="s">
        <v>20</v>
      </c>
      <c r="D23" s="21">
        <v>8623.6440000000002</v>
      </c>
      <c r="E23" s="21">
        <f t="shared" si="0"/>
        <v>8623.6440000000002</v>
      </c>
      <c r="F23" s="149"/>
    </row>
    <row r="24" spans="1:6" ht="45" x14ac:dyDescent="0.25">
      <c r="A24" s="479" t="s">
        <v>1439</v>
      </c>
      <c r="B24" s="147" t="s">
        <v>1460</v>
      </c>
      <c r="C24" s="148" t="s">
        <v>22</v>
      </c>
      <c r="D24" s="21">
        <v>11804.063999999998</v>
      </c>
      <c r="E24" s="21">
        <f t="shared" si="0"/>
        <v>11804.063999999998</v>
      </c>
      <c r="F24" s="149"/>
    </row>
    <row r="25" spans="1:6" ht="45" x14ac:dyDescent="0.25">
      <c r="A25" s="479" t="s">
        <v>1440</v>
      </c>
      <c r="B25" s="147" t="s">
        <v>1461</v>
      </c>
      <c r="C25" s="148" t="s">
        <v>11</v>
      </c>
      <c r="D25" s="21">
        <v>4307.5559999999996</v>
      </c>
      <c r="E25" s="21">
        <f t="shared" si="0"/>
        <v>4307.5559999999996</v>
      </c>
      <c r="F25" s="149"/>
    </row>
    <row r="26" spans="1:6" ht="45" x14ac:dyDescent="0.25">
      <c r="A26" s="479" t="s">
        <v>1441</v>
      </c>
      <c r="B26" s="147" t="s">
        <v>1462</v>
      </c>
      <c r="C26" s="148" t="s">
        <v>13</v>
      </c>
      <c r="D26" s="21">
        <v>4852.1040000000003</v>
      </c>
      <c r="E26" s="21">
        <f t="shared" si="0"/>
        <v>4852.1040000000003</v>
      </c>
      <c r="F26" s="149"/>
    </row>
    <row r="27" spans="1:6" ht="45" x14ac:dyDescent="0.25">
      <c r="A27" s="479" t="s">
        <v>1442</v>
      </c>
      <c r="B27" s="147" t="s">
        <v>1463</v>
      </c>
      <c r="C27" s="148" t="s">
        <v>15</v>
      </c>
      <c r="D27" s="21">
        <v>5747.9160000000002</v>
      </c>
      <c r="E27" s="21">
        <f t="shared" si="0"/>
        <v>5747.9160000000002</v>
      </c>
      <c r="F27" s="149"/>
    </row>
    <row r="28" spans="1:6" x14ac:dyDescent="0.25">
      <c r="A28" s="622" t="s">
        <v>1421</v>
      </c>
      <c r="B28" s="623"/>
      <c r="C28" s="623"/>
      <c r="D28" s="623"/>
      <c r="E28" s="623"/>
      <c r="F28" s="624"/>
    </row>
    <row r="29" spans="1:6" ht="60" x14ac:dyDescent="0.25">
      <c r="A29" s="479" t="s">
        <v>1467</v>
      </c>
      <c r="B29" s="147" t="s">
        <v>1470</v>
      </c>
      <c r="C29" s="148" t="s">
        <v>11</v>
      </c>
      <c r="D29" s="21">
        <v>12543.6</v>
      </c>
      <c r="E29" s="21">
        <f>D29-D29*$B$4/100</f>
        <v>12543.6</v>
      </c>
      <c r="F29" s="149"/>
    </row>
    <row r="30" spans="1:6" ht="60" x14ac:dyDescent="0.25">
      <c r="A30" s="479" t="s">
        <v>1468</v>
      </c>
      <c r="B30" s="147" t="s">
        <v>1471</v>
      </c>
      <c r="C30" s="148" t="s">
        <v>13</v>
      </c>
      <c r="D30" s="21">
        <v>12963.6</v>
      </c>
      <c r="E30" s="21">
        <f>D30-D30*$B$4/100</f>
        <v>12963.6</v>
      </c>
      <c r="F30" s="149"/>
    </row>
    <row r="31" spans="1:6" ht="60" x14ac:dyDescent="0.25">
      <c r="A31" s="479" t="s">
        <v>1469</v>
      </c>
      <c r="B31" s="147" t="s">
        <v>1472</v>
      </c>
      <c r="C31" s="148" t="s">
        <v>15</v>
      </c>
      <c r="D31" s="21">
        <v>14484</v>
      </c>
      <c r="E31" s="21">
        <f>D31-D31*$B$4/100</f>
        <v>14484</v>
      </c>
      <c r="F31" s="149"/>
    </row>
    <row r="32" spans="1:6" ht="45" x14ac:dyDescent="0.25">
      <c r="A32" s="76" t="s">
        <v>1865</v>
      </c>
      <c r="B32" s="147" t="s">
        <v>1866</v>
      </c>
      <c r="C32" s="76" t="s">
        <v>17</v>
      </c>
      <c r="D32" s="21">
        <v>15118.8</v>
      </c>
      <c r="E32" s="21">
        <f>D32-D32*$B$4/100</f>
        <v>15118.8</v>
      </c>
    </row>
    <row r="34" spans="1:7" s="140" customFormat="1" ht="15" customHeight="1" x14ac:dyDescent="0.25">
      <c r="A34" s="619" t="s">
        <v>2575</v>
      </c>
      <c r="B34" s="619"/>
      <c r="C34" s="619"/>
      <c r="D34" s="619"/>
      <c r="E34" s="619"/>
      <c r="F34" s="619"/>
      <c r="G34" s="269"/>
    </row>
    <row r="35" spans="1:7" s="140" customFormat="1" ht="30" x14ac:dyDescent="0.25">
      <c r="A35" s="270" t="s">
        <v>2577</v>
      </c>
      <c r="B35" s="210" t="s">
        <v>2575</v>
      </c>
      <c r="C35" s="181" t="s">
        <v>2576</v>
      </c>
      <c r="D35" s="271">
        <v>1909.5</v>
      </c>
      <c r="E35" s="271">
        <f>D35-D35*$B$4/100</f>
        <v>1909.5</v>
      </c>
      <c r="F35" s="620"/>
    </row>
    <row r="36" spans="1:7" s="140" customFormat="1" ht="30" x14ac:dyDescent="0.25">
      <c r="A36" s="270" t="s">
        <v>2579</v>
      </c>
      <c r="B36" s="210" t="s">
        <v>2575</v>
      </c>
      <c r="C36" s="181" t="s">
        <v>2578</v>
      </c>
      <c r="D36" s="271">
        <v>3436.7999999999997</v>
      </c>
      <c r="E36" s="271">
        <f>D36-D36*$B$4/100</f>
        <v>3436.7999999999997</v>
      </c>
      <c r="F36" s="621"/>
    </row>
    <row r="37" spans="1:7" x14ac:dyDescent="0.25">
      <c r="A37" s="619" t="s">
        <v>3225</v>
      </c>
      <c r="B37" s="619"/>
      <c r="C37" s="619"/>
      <c r="D37" s="619"/>
      <c r="E37" s="619"/>
      <c r="F37" s="625"/>
    </row>
    <row r="38" spans="1:7" ht="30" x14ac:dyDescent="0.25">
      <c r="A38" s="478" t="s">
        <v>3226</v>
      </c>
      <c r="B38" s="210" t="s">
        <v>3230</v>
      </c>
      <c r="C38" s="478">
        <v>50</v>
      </c>
      <c r="D38" s="271">
        <v>48619.199999999997</v>
      </c>
      <c r="E38" s="484">
        <f>D38-D38*$B$4/100</f>
        <v>48619.199999999997</v>
      </c>
      <c r="F38" s="487"/>
      <c r="G38" s="481"/>
    </row>
    <row r="39" spans="1:7" ht="30" x14ac:dyDescent="0.25">
      <c r="A39" s="478" t="s">
        <v>3227</v>
      </c>
      <c r="B39" s="210" t="s">
        <v>3231</v>
      </c>
      <c r="C39" s="478">
        <v>65</v>
      </c>
      <c r="D39" s="271">
        <v>58159.199999999997</v>
      </c>
      <c r="E39" s="484">
        <f t="shared" ref="E39:E41" si="1">D39-D39*$B$4/100</f>
        <v>58159.199999999997</v>
      </c>
      <c r="F39" s="485"/>
      <c r="G39" s="482"/>
    </row>
    <row r="40" spans="1:7" ht="30" x14ac:dyDescent="0.25">
      <c r="A40" s="478" t="s">
        <v>3228</v>
      </c>
      <c r="B40" s="210" t="s">
        <v>3232</v>
      </c>
      <c r="C40" s="478">
        <v>80</v>
      </c>
      <c r="D40" s="271">
        <v>63987.6</v>
      </c>
      <c r="E40" s="484">
        <f t="shared" si="1"/>
        <v>63987.6</v>
      </c>
      <c r="F40" s="485"/>
      <c r="G40" s="482"/>
    </row>
    <row r="41" spans="1:7" ht="30" x14ac:dyDescent="0.25">
      <c r="A41" s="478" t="s">
        <v>3229</v>
      </c>
      <c r="B41" s="210" t="s">
        <v>3233</v>
      </c>
      <c r="C41" s="478">
        <v>100</v>
      </c>
      <c r="D41" s="271">
        <v>95720.4</v>
      </c>
      <c r="E41" s="484">
        <f t="shared" si="1"/>
        <v>95720.4</v>
      </c>
      <c r="F41" s="486"/>
      <c r="G41" s="483"/>
    </row>
    <row r="100" spans="4:4" s="140" customFormat="1" x14ac:dyDescent="0.25">
      <c r="D100" s="263"/>
    </row>
    <row r="101" spans="4:4" s="140" customFormat="1" x14ac:dyDescent="0.25">
      <c r="D101" s="263"/>
    </row>
    <row r="102" spans="4:4" s="140" customFormat="1" x14ac:dyDescent="0.25">
      <c r="D102" s="263"/>
    </row>
    <row r="103" spans="4:4" s="140" customFormat="1" x14ac:dyDescent="0.25">
      <c r="D103" s="263"/>
    </row>
    <row r="104" spans="4:4" s="140" customFormat="1" x14ac:dyDescent="0.25">
      <c r="D104" s="263"/>
    </row>
    <row r="105" spans="4:4" s="140" customFormat="1" x14ac:dyDescent="0.25">
      <c r="D105" s="263"/>
    </row>
    <row r="106" spans="4:4" s="140" customFormat="1" x14ac:dyDescent="0.25">
      <c r="D106" s="263"/>
    </row>
    <row r="107" spans="4:4" s="140" customFormat="1" x14ac:dyDescent="0.25">
      <c r="D107" s="263"/>
    </row>
    <row r="108" spans="4:4" s="140" customFormat="1" x14ac:dyDescent="0.25">
      <c r="D108" s="263"/>
    </row>
    <row r="109" spans="4:4" s="140" customFormat="1" x14ac:dyDescent="0.25">
      <c r="D109" s="263"/>
    </row>
    <row r="110" spans="4:4" s="140" customFormat="1" x14ac:dyDescent="0.25">
      <c r="D110" s="263"/>
    </row>
    <row r="111" spans="4:4" s="140" customFormat="1" x14ac:dyDescent="0.25">
      <c r="D111" s="263"/>
    </row>
    <row r="112" spans="4:4" s="140" customFormat="1" x14ac:dyDescent="0.25">
      <c r="D112" s="263"/>
    </row>
    <row r="113" spans="4:4" s="140" customFormat="1" x14ac:dyDescent="0.25">
      <c r="D113" s="263"/>
    </row>
    <row r="114" spans="4:4" s="140" customFormat="1" x14ac:dyDescent="0.25">
      <c r="D114" s="263"/>
    </row>
    <row r="115" spans="4:4" s="140" customFormat="1" x14ac:dyDescent="0.25">
      <c r="D115" s="263"/>
    </row>
    <row r="116" spans="4:4" s="140" customFormat="1" x14ac:dyDescent="0.25">
      <c r="D116" s="263"/>
    </row>
  </sheetData>
  <mergeCells count="5">
    <mergeCell ref="A1:E1"/>
    <mergeCell ref="A34:F34"/>
    <mergeCell ref="F35:F36"/>
    <mergeCell ref="A28:F28"/>
    <mergeCell ref="A37:F37"/>
  </mergeCells>
  <pageMargins left="0.7" right="0.7" top="0.75" bottom="0.75" header="0.3" footer="0.3"/>
  <pageSetup paperSize="9" orientation="portrait" r:id="rId1"/>
  <drawing r:id="rId2"/>
</worksheet>
</file>

<file path=xl/worksheets/sheet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F116"/>
  <sheetViews>
    <sheetView zoomScale="90" zoomScaleNormal="90" workbookViewId="0">
      <selection activeCell="I5" sqref="I5"/>
    </sheetView>
  </sheetViews>
  <sheetFormatPr defaultRowHeight="15" x14ac:dyDescent="0.25"/>
  <cols>
    <col min="1" max="1" width="12.28515625" style="122" customWidth="1"/>
    <col min="2" max="2" width="74.28515625" style="122" customWidth="1"/>
    <col min="3" max="3" width="9.7109375" style="122" bestFit="1" customWidth="1"/>
    <col min="4" max="4" width="14.7109375" style="122" bestFit="1" customWidth="1"/>
    <col min="5" max="5" width="12.7109375" style="122" customWidth="1"/>
    <col min="6" max="6" width="20" style="123" customWidth="1"/>
    <col min="7" max="252" width="9.140625" style="122"/>
    <col min="253" max="253" width="8.7109375" style="122" bestFit="1" customWidth="1"/>
    <col min="254" max="254" width="73.7109375" style="122" bestFit="1" customWidth="1"/>
    <col min="255" max="255" width="9.7109375" style="122" bestFit="1" customWidth="1"/>
    <col min="256" max="256" width="14.7109375" style="122" bestFit="1" customWidth="1"/>
    <col min="257" max="258" width="12.7109375" style="122" customWidth="1"/>
    <col min="259" max="508" width="9.140625" style="122"/>
    <col min="509" max="509" width="8.7109375" style="122" bestFit="1" customWidth="1"/>
    <col min="510" max="510" width="73.7109375" style="122" bestFit="1" customWidth="1"/>
    <col min="511" max="511" width="9.7109375" style="122" bestFit="1" customWidth="1"/>
    <col min="512" max="512" width="14.7109375" style="122" bestFit="1" customWidth="1"/>
    <col min="513" max="514" width="12.7109375" style="122" customWidth="1"/>
    <col min="515" max="764" width="9.140625" style="122"/>
    <col min="765" max="765" width="8.7109375" style="122" bestFit="1" customWidth="1"/>
    <col min="766" max="766" width="73.7109375" style="122" bestFit="1" customWidth="1"/>
    <col min="767" max="767" width="9.7109375" style="122" bestFit="1" customWidth="1"/>
    <col min="768" max="768" width="14.7109375" style="122" bestFit="1" customWidth="1"/>
    <col min="769" max="770" width="12.7109375" style="122" customWidth="1"/>
    <col min="771" max="1020" width="9.140625" style="122"/>
    <col min="1021" max="1021" width="8.7109375" style="122" bestFit="1" customWidth="1"/>
    <col min="1022" max="1022" width="73.7109375" style="122" bestFit="1" customWidth="1"/>
    <col min="1023" max="1023" width="9.7109375" style="122" bestFit="1" customWidth="1"/>
    <col min="1024" max="1024" width="14.7109375" style="122" bestFit="1" customWidth="1"/>
    <col min="1025" max="1026" width="12.7109375" style="122" customWidth="1"/>
    <col min="1027" max="1276" width="9.140625" style="122"/>
    <col min="1277" max="1277" width="8.7109375" style="122" bestFit="1" customWidth="1"/>
    <col min="1278" max="1278" width="73.7109375" style="122" bestFit="1" customWidth="1"/>
    <col min="1279" max="1279" width="9.7109375" style="122" bestFit="1" customWidth="1"/>
    <col min="1280" max="1280" width="14.7109375" style="122" bestFit="1" customWidth="1"/>
    <col min="1281" max="1282" width="12.7109375" style="122" customWidth="1"/>
    <col min="1283" max="1532" width="9.140625" style="122"/>
    <col min="1533" max="1533" width="8.7109375" style="122" bestFit="1" customWidth="1"/>
    <col min="1534" max="1534" width="73.7109375" style="122" bestFit="1" customWidth="1"/>
    <col min="1535" max="1535" width="9.7109375" style="122" bestFit="1" customWidth="1"/>
    <col min="1536" max="1536" width="14.7109375" style="122" bestFit="1" customWidth="1"/>
    <col min="1537" max="1538" width="12.7109375" style="122" customWidth="1"/>
    <col min="1539" max="1788" width="9.140625" style="122"/>
    <col min="1789" max="1789" width="8.7109375" style="122" bestFit="1" customWidth="1"/>
    <col min="1790" max="1790" width="73.7109375" style="122" bestFit="1" customWidth="1"/>
    <col min="1791" max="1791" width="9.7109375" style="122" bestFit="1" customWidth="1"/>
    <col min="1792" max="1792" width="14.7109375" style="122" bestFit="1" customWidth="1"/>
    <col min="1793" max="1794" width="12.7109375" style="122" customWidth="1"/>
    <col min="1795" max="2044" width="9.140625" style="122"/>
    <col min="2045" max="2045" width="8.7109375" style="122" bestFit="1" customWidth="1"/>
    <col min="2046" max="2046" width="73.7109375" style="122" bestFit="1" customWidth="1"/>
    <col min="2047" max="2047" width="9.7109375" style="122" bestFit="1" customWidth="1"/>
    <col min="2048" max="2048" width="14.7109375" style="122" bestFit="1" customWidth="1"/>
    <col min="2049" max="2050" width="12.7109375" style="122" customWidth="1"/>
    <col min="2051" max="2300" width="9.140625" style="122"/>
    <col min="2301" max="2301" width="8.7109375" style="122" bestFit="1" customWidth="1"/>
    <col min="2302" max="2302" width="73.7109375" style="122" bestFit="1" customWidth="1"/>
    <col min="2303" max="2303" width="9.7109375" style="122" bestFit="1" customWidth="1"/>
    <col min="2304" max="2304" width="14.7109375" style="122" bestFit="1" customWidth="1"/>
    <col min="2305" max="2306" width="12.7109375" style="122" customWidth="1"/>
    <col min="2307" max="2556" width="9.140625" style="122"/>
    <col min="2557" max="2557" width="8.7109375" style="122" bestFit="1" customWidth="1"/>
    <col min="2558" max="2558" width="73.7109375" style="122" bestFit="1" customWidth="1"/>
    <col min="2559" max="2559" width="9.7109375" style="122" bestFit="1" customWidth="1"/>
    <col min="2560" max="2560" width="14.7109375" style="122" bestFit="1" customWidth="1"/>
    <col min="2561" max="2562" width="12.7109375" style="122" customWidth="1"/>
    <col min="2563" max="2812" width="9.140625" style="122"/>
    <col min="2813" max="2813" width="8.7109375" style="122" bestFit="1" customWidth="1"/>
    <col min="2814" max="2814" width="73.7109375" style="122" bestFit="1" customWidth="1"/>
    <col min="2815" max="2815" width="9.7109375" style="122" bestFit="1" customWidth="1"/>
    <col min="2816" max="2816" width="14.7109375" style="122" bestFit="1" customWidth="1"/>
    <col min="2817" max="2818" width="12.7109375" style="122" customWidth="1"/>
    <col min="2819" max="3068" width="9.140625" style="122"/>
    <col min="3069" max="3069" width="8.7109375" style="122" bestFit="1" customWidth="1"/>
    <col min="3070" max="3070" width="73.7109375" style="122" bestFit="1" customWidth="1"/>
    <col min="3071" max="3071" width="9.7109375" style="122" bestFit="1" customWidth="1"/>
    <col min="3072" max="3072" width="14.7109375" style="122" bestFit="1" customWidth="1"/>
    <col min="3073" max="3074" width="12.7109375" style="122" customWidth="1"/>
    <col min="3075" max="3324" width="9.140625" style="122"/>
    <col min="3325" max="3325" width="8.7109375" style="122" bestFit="1" customWidth="1"/>
    <col min="3326" max="3326" width="73.7109375" style="122" bestFit="1" customWidth="1"/>
    <col min="3327" max="3327" width="9.7109375" style="122" bestFit="1" customWidth="1"/>
    <col min="3328" max="3328" width="14.7109375" style="122" bestFit="1" customWidth="1"/>
    <col min="3329" max="3330" width="12.7109375" style="122" customWidth="1"/>
    <col min="3331" max="3580" width="9.140625" style="122"/>
    <col min="3581" max="3581" width="8.7109375" style="122" bestFit="1" customWidth="1"/>
    <col min="3582" max="3582" width="73.7109375" style="122" bestFit="1" customWidth="1"/>
    <col min="3583" max="3583" width="9.7109375" style="122" bestFit="1" customWidth="1"/>
    <col min="3584" max="3584" width="14.7109375" style="122" bestFit="1" customWidth="1"/>
    <col min="3585" max="3586" width="12.7109375" style="122" customWidth="1"/>
    <col min="3587" max="3836" width="9.140625" style="122"/>
    <col min="3837" max="3837" width="8.7109375" style="122" bestFit="1" customWidth="1"/>
    <col min="3838" max="3838" width="73.7109375" style="122" bestFit="1" customWidth="1"/>
    <col min="3839" max="3839" width="9.7109375" style="122" bestFit="1" customWidth="1"/>
    <col min="3840" max="3840" width="14.7109375" style="122" bestFit="1" customWidth="1"/>
    <col min="3841" max="3842" width="12.7109375" style="122" customWidth="1"/>
    <col min="3843" max="4092" width="9.140625" style="122"/>
    <col min="4093" max="4093" width="8.7109375" style="122" bestFit="1" customWidth="1"/>
    <col min="4094" max="4094" width="73.7109375" style="122" bestFit="1" customWidth="1"/>
    <col min="4095" max="4095" width="9.7109375" style="122" bestFit="1" customWidth="1"/>
    <col min="4096" max="4096" width="14.7109375" style="122" bestFit="1" customWidth="1"/>
    <col min="4097" max="4098" width="12.7109375" style="122" customWidth="1"/>
    <col min="4099" max="4348" width="9.140625" style="122"/>
    <col min="4349" max="4349" width="8.7109375" style="122" bestFit="1" customWidth="1"/>
    <col min="4350" max="4350" width="73.7109375" style="122" bestFit="1" customWidth="1"/>
    <col min="4351" max="4351" width="9.7109375" style="122" bestFit="1" customWidth="1"/>
    <col min="4352" max="4352" width="14.7109375" style="122" bestFit="1" customWidth="1"/>
    <col min="4353" max="4354" width="12.7109375" style="122" customWidth="1"/>
    <col min="4355" max="4604" width="9.140625" style="122"/>
    <col min="4605" max="4605" width="8.7109375" style="122" bestFit="1" customWidth="1"/>
    <col min="4606" max="4606" width="73.7109375" style="122" bestFit="1" customWidth="1"/>
    <col min="4607" max="4607" width="9.7109375" style="122" bestFit="1" customWidth="1"/>
    <col min="4608" max="4608" width="14.7109375" style="122" bestFit="1" customWidth="1"/>
    <col min="4609" max="4610" width="12.7109375" style="122" customWidth="1"/>
    <col min="4611" max="4860" width="9.140625" style="122"/>
    <col min="4861" max="4861" width="8.7109375" style="122" bestFit="1" customWidth="1"/>
    <col min="4862" max="4862" width="73.7109375" style="122" bestFit="1" customWidth="1"/>
    <col min="4863" max="4863" width="9.7109375" style="122" bestFit="1" customWidth="1"/>
    <col min="4864" max="4864" width="14.7109375" style="122" bestFit="1" customWidth="1"/>
    <col min="4865" max="4866" width="12.7109375" style="122" customWidth="1"/>
    <col min="4867" max="5116" width="9.140625" style="122"/>
    <col min="5117" max="5117" width="8.7109375" style="122" bestFit="1" customWidth="1"/>
    <col min="5118" max="5118" width="73.7109375" style="122" bestFit="1" customWidth="1"/>
    <col min="5119" max="5119" width="9.7109375" style="122" bestFit="1" customWidth="1"/>
    <col min="5120" max="5120" width="14.7109375" style="122" bestFit="1" customWidth="1"/>
    <col min="5121" max="5122" width="12.7109375" style="122" customWidth="1"/>
    <col min="5123" max="5372" width="9.140625" style="122"/>
    <col min="5373" max="5373" width="8.7109375" style="122" bestFit="1" customWidth="1"/>
    <col min="5374" max="5374" width="73.7109375" style="122" bestFit="1" customWidth="1"/>
    <col min="5375" max="5375" width="9.7109375" style="122" bestFit="1" customWidth="1"/>
    <col min="5376" max="5376" width="14.7109375" style="122" bestFit="1" customWidth="1"/>
    <col min="5377" max="5378" width="12.7109375" style="122" customWidth="1"/>
    <col min="5379" max="5628" width="9.140625" style="122"/>
    <col min="5629" max="5629" width="8.7109375" style="122" bestFit="1" customWidth="1"/>
    <col min="5630" max="5630" width="73.7109375" style="122" bestFit="1" customWidth="1"/>
    <col min="5631" max="5631" width="9.7109375" style="122" bestFit="1" customWidth="1"/>
    <col min="5632" max="5632" width="14.7109375" style="122" bestFit="1" customWidth="1"/>
    <col min="5633" max="5634" width="12.7109375" style="122" customWidth="1"/>
    <col min="5635" max="5884" width="9.140625" style="122"/>
    <col min="5885" max="5885" width="8.7109375" style="122" bestFit="1" customWidth="1"/>
    <col min="5886" max="5886" width="73.7109375" style="122" bestFit="1" customWidth="1"/>
    <col min="5887" max="5887" width="9.7109375" style="122" bestFit="1" customWidth="1"/>
    <col min="5888" max="5888" width="14.7109375" style="122" bestFit="1" customWidth="1"/>
    <col min="5889" max="5890" width="12.7109375" style="122" customWidth="1"/>
    <col min="5891" max="6140" width="9.140625" style="122"/>
    <col min="6141" max="6141" width="8.7109375" style="122" bestFit="1" customWidth="1"/>
    <col min="6142" max="6142" width="73.7109375" style="122" bestFit="1" customWidth="1"/>
    <col min="6143" max="6143" width="9.7109375" style="122" bestFit="1" customWidth="1"/>
    <col min="6144" max="6144" width="14.7109375" style="122" bestFit="1" customWidth="1"/>
    <col min="6145" max="6146" width="12.7109375" style="122" customWidth="1"/>
    <col min="6147" max="6396" width="9.140625" style="122"/>
    <col min="6397" max="6397" width="8.7109375" style="122" bestFit="1" customWidth="1"/>
    <col min="6398" max="6398" width="73.7109375" style="122" bestFit="1" customWidth="1"/>
    <col min="6399" max="6399" width="9.7109375" style="122" bestFit="1" customWidth="1"/>
    <col min="6400" max="6400" width="14.7109375" style="122" bestFit="1" customWidth="1"/>
    <col min="6401" max="6402" width="12.7109375" style="122" customWidth="1"/>
    <col min="6403" max="6652" width="9.140625" style="122"/>
    <col min="6653" max="6653" width="8.7109375" style="122" bestFit="1" customWidth="1"/>
    <col min="6654" max="6654" width="73.7109375" style="122" bestFit="1" customWidth="1"/>
    <col min="6655" max="6655" width="9.7109375" style="122" bestFit="1" customWidth="1"/>
    <col min="6656" max="6656" width="14.7109375" style="122" bestFit="1" customWidth="1"/>
    <col min="6657" max="6658" width="12.7109375" style="122" customWidth="1"/>
    <col min="6659" max="6908" width="9.140625" style="122"/>
    <col min="6909" max="6909" width="8.7109375" style="122" bestFit="1" customWidth="1"/>
    <col min="6910" max="6910" width="73.7109375" style="122" bestFit="1" customWidth="1"/>
    <col min="6911" max="6911" width="9.7109375" style="122" bestFit="1" customWidth="1"/>
    <col min="6912" max="6912" width="14.7109375" style="122" bestFit="1" customWidth="1"/>
    <col min="6913" max="6914" width="12.7109375" style="122" customWidth="1"/>
    <col min="6915" max="7164" width="9.140625" style="122"/>
    <col min="7165" max="7165" width="8.7109375" style="122" bestFit="1" customWidth="1"/>
    <col min="7166" max="7166" width="73.7109375" style="122" bestFit="1" customWidth="1"/>
    <col min="7167" max="7167" width="9.7109375" style="122" bestFit="1" customWidth="1"/>
    <col min="7168" max="7168" width="14.7109375" style="122" bestFit="1" customWidth="1"/>
    <col min="7169" max="7170" width="12.7109375" style="122" customWidth="1"/>
    <col min="7171" max="7420" width="9.140625" style="122"/>
    <col min="7421" max="7421" width="8.7109375" style="122" bestFit="1" customWidth="1"/>
    <col min="7422" max="7422" width="73.7109375" style="122" bestFit="1" customWidth="1"/>
    <col min="7423" max="7423" width="9.7109375" style="122" bestFit="1" customWidth="1"/>
    <col min="7424" max="7424" width="14.7109375" style="122" bestFit="1" customWidth="1"/>
    <col min="7425" max="7426" width="12.7109375" style="122" customWidth="1"/>
    <col min="7427" max="7676" width="9.140625" style="122"/>
    <col min="7677" max="7677" width="8.7109375" style="122" bestFit="1" customWidth="1"/>
    <col min="7678" max="7678" width="73.7109375" style="122" bestFit="1" customWidth="1"/>
    <col min="7679" max="7679" width="9.7109375" style="122" bestFit="1" customWidth="1"/>
    <col min="7680" max="7680" width="14.7109375" style="122" bestFit="1" customWidth="1"/>
    <col min="7681" max="7682" width="12.7109375" style="122" customWidth="1"/>
    <col min="7683" max="7932" width="9.140625" style="122"/>
    <col min="7933" max="7933" width="8.7109375" style="122" bestFit="1" customWidth="1"/>
    <col min="7934" max="7934" width="73.7109375" style="122" bestFit="1" customWidth="1"/>
    <col min="7935" max="7935" width="9.7109375" style="122" bestFit="1" customWidth="1"/>
    <col min="7936" max="7936" width="14.7109375" style="122" bestFit="1" customWidth="1"/>
    <col min="7937" max="7938" width="12.7109375" style="122" customWidth="1"/>
    <col min="7939" max="8188" width="9.140625" style="122"/>
    <col min="8189" max="8189" width="8.7109375" style="122" bestFit="1" customWidth="1"/>
    <col min="8190" max="8190" width="73.7109375" style="122" bestFit="1" customWidth="1"/>
    <col min="8191" max="8191" width="9.7109375" style="122" bestFit="1" customWidth="1"/>
    <col min="8192" max="8192" width="14.7109375" style="122" bestFit="1" customWidth="1"/>
    <col min="8193" max="8194" width="12.7109375" style="122" customWidth="1"/>
    <col min="8195" max="8444" width="9.140625" style="122"/>
    <col min="8445" max="8445" width="8.7109375" style="122" bestFit="1" customWidth="1"/>
    <col min="8446" max="8446" width="73.7109375" style="122" bestFit="1" customWidth="1"/>
    <col min="8447" max="8447" width="9.7109375" style="122" bestFit="1" customWidth="1"/>
    <col min="8448" max="8448" width="14.7109375" style="122" bestFit="1" customWidth="1"/>
    <col min="8449" max="8450" width="12.7109375" style="122" customWidth="1"/>
    <col min="8451" max="8700" width="9.140625" style="122"/>
    <col min="8701" max="8701" width="8.7109375" style="122" bestFit="1" customWidth="1"/>
    <col min="8702" max="8702" width="73.7109375" style="122" bestFit="1" customWidth="1"/>
    <col min="8703" max="8703" width="9.7109375" style="122" bestFit="1" customWidth="1"/>
    <col min="8704" max="8704" width="14.7109375" style="122" bestFit="1" customWidth="1"/>
    <col min="8705" max="8706" width="12.7109375" style="122" customWidth="1"/>
    <col min="8707" max="8956" width="9.140625" style="122"/>
    <col min="8957" max="8957" width="8.7109375" style="122" bestFit="1" customWidth="1"/>
    <col min="8958" max="8958" width="73.7109375" style="122" bestFit="1" customWidth="1"/>
    <col min="8959" max="8959" width="9.7109375" style="122" bestFit="1" customWidth="1"/>
    <col min="8960" max="8960" width="14.7109375" style="122" bestFit="1" customWidth="1"/>
    <col min="8961" max="8962" width="12.7109375" style="122" customWidth="1"/>
    <col min="8963" max="9212" width="9.140625" style="122"/>
    <col min="9213" max="9213" width="8.7109375" style="122" bestFit="1" customWidth="1"/>
    <col min="9214" max="9214" width="73.7109375" style="122" bestFit="1" customWidth="1"/>
    <col min="9215" max="9215" width="9.7109375" style="122" bestFit="1" customWidth="1"/>
    <col min="9216" max="9216" width="14.7109375" style="122" bestFit="1" customWidth="1"/>
    <col min="9217" max="9218" width="12.7109375" style="122" customWidth="1"/>
    <col min="9219" max="9468" width="9.140625" style="122"/>
    <col min="9469" max="9469" width="8.7109375" style="122" bestFit="1" customWidth="1"/>
    <col min="9470" max="9470" width="73.7109375" style="122" bestFit="1" customWidth="1"/>
    <col min="9471" max="9471" width="9.7109375" style="122" bestFit="1" customWidth="1"/>
    <col min="9472" max="9472" width="14.7109375" style="122" bestFit="1" customWidth="1"/>
    <col min="9473" max="9474" width="12.7109375" style="122" customWidth="1"/>
    <col min="9475" max="9724" width="9.140625" style="122"/>
    <col min="9725" max="9725" width="8.7109375" style="122" bestFit="1" customWidth="1"/>
    <col min="9726" max="9726" width="73.7109375" style="122" bestFit="1" customWidth="1"/>
    <col min="9727" max="9727" width="9.7109375" style="122" bestFit="1" customWidth="1"/>
    <col min="9728" max="9728" width="14.7109375" style="122" bestFit="1" customWidth="1"/>
    <col min="9729" max="9730" width="12.7109375" style="122" customWidth="1"/>
    <col min="9731" max="9980" width="9.140625" style="122"/>
    <col min="9981" max="9981" width="8.7109375" style="122" bestFit="1" customWidth="1"/>
    <col min="9982" max="9982" width="73.7109375" style="122" bestFit="1" customWidth="1"/>
    <col min="9983" max="9983" width="9.7109375" style="122" bestFit="1" customWidth="1"/>
    <col min="9984" max="9984" width="14.7109375" style="122" bestFit="1" customWidth="1"/>
    <col min="9985" max="9986" width="12.7109375" style="122" customWidth="1"/>
    <col min="9987" max="10236" width="9.140625" style="122"/>
    <col min="10237" max="10237" width="8.7109375" style="122" bestFit="1" customWidth="1"/>
    <col min="10238" max="10238" width="73.7109375" style="122" bestFit="1" customWidth="1"/>
    <col min="10239" max="10239" width="9.7109375" style="122" bestFit="1" customWidth="1"/>
    <col min="10240" max="10240" width="14.7109375" style="122" bestFit="1" customWidth="1"/>
    <col min="10241" max="10242" width="12.7109375" style="122" customWidth="1"/>
    <col min="10243" max="10492" width="9.140625" style="122"/>
    <col min="10493" max="10493" width="8.7109375" style="122" bestFit="1" customWidth="1"/>
    <col min="10494" max="10494" width="73.7109375" style="122" bestFit="1" customWidth="1"/>
    <col min="10495" max="10495" width="9.7109375" style="122" bestFit="1" customWidth="1"/>
    <col min="10496" max="10496" width="14.7109375" style="122" bestFit="1" customWidth="1"/>
    <col min="10497" max="10498" width="12.7109375" style="122" customWidth="1"/>
    <col min="10499" max="10748" width="9.140625" style="122"/>
    <col min="10749" max="10749" width="8.7109375" style="122" bestFit="1" customWidth="1"/>
    <col min="10750" max="10750" width="73.7109375" style="122" bestFit="1" customWidth="1"/>
    <col min="10751" max="10751" width="9.7109375" style="122" bestFit="1" customWidth="1"/>
    <col min="10752" max="10752" width="14.7109375" style="122" bestFit="1" customWidth="1"/>
    <col min="10753" max="10754" width="12.7109375" style="122" customWidth="1"/>
    <col min="10755" max="11004" width="9.140625" style="122"/>
    <col min="11005" max="11005" width="8.7109375" style="122" bestFit="1" customWidth="1"/>
    <col min="11006" max="11006" width="73.7109375" style="122" bestFit="1" customWidth="1"/>
    <col min="11007" max="11007" width="9.7109375" style="122" bestFit="1" customWidth="1"/>
    <col min="11008" max="11008" width="14.7109375" style="122" bestFit="1" customWidth="1"/>
    <col min="11009" max="11010" width="12.7109375" style="122" customWidth="1"/>
    <col min="11011" max="11260" width="9.140625" style="122"/>
    <col min="11261" max="11261" width="8.7109375" style="122" bestFit="1" customWidth="1"/>
    <col min="11262" max="11262" width="73.7109375" style="122" bestFit="1" customWidth="1"/>
    <col min="11263" max="11263" width="9.7109375" style="122" bestFit="1" customWidth="1"/>
    <col min="11264" max="11264" width="14.7109375" style="122" bestFit="1" customWidth="1"/>
    <col min="11265" max="11266" width="12.7109375" style="122" customWidth="1"/>
    <col min="11267" max="11516" width="9.140625" style="122"/>
    <col min="11517" max="11517" width="8.7109375" style="122" bestFit="1" customWidth="1"/>
    <col min="11518" max="11518" width="73.7109375" style="122" bestFit="1" customWidth="1"/>
    <col min="11519" max="11519" width="9.7109375" style="122" bestFit="1" customWidth="1"/>
    <col min="11520" max="11520" width="14.7109375" style="122" bestFit="1" customWidth="1"/>
    <col min="11521" max="11522" width="12.7109375" style="122" customWidth="1"/>
    <col min="11523" max="11772" width="9.140625" style="122"/>
    <col min="11773" max="11773" width="8.7109375" style="122" bestFit="1" customWidth="1"/>
    <col min="11774" max="11774" width="73.7109375" style="122" bestFit="1" customWidth="1"/>
    <col min="11775" max="11775" width="9.7109375" style="122" bestFit="1" customWidth="1"/>
    <col min="11776" max="11776" width="14.7109375" style="122" bestFit="1" customWidth="1"/>
    <col min="11777" max="11778" width="12.7109375" style="122" customWidth="1"/>
    <col min="11779" max="12028" width="9.140625" style="122"/>
    <col min="12029" max="12029" width="8.7109375" style="122" bestFit="1" customWidth="1"/>
    <col min="12030" max="12030" width="73.7109375" style="122" bestFit="1" customWidth="1"/>
    <col min="12031" max="12031" width="9.7109375" style="122" bestFit="1" customWidth="1"/>
    <col min="12032" max="12032" width="14.7109375" style="122" bestFit="1" customWidth="1"/>
    <col min="12033" max="12034" width="12.7109375" style="122" customWidth="1"/>
    <col min="12035" max="12284" width="9.140625" style="122"/>
    <col min="12285" max="12285" width="8.7109375" style="122" bestFit="1" customWidth="1"/>
    <col min="12286" max="12286" width="73.7109375" style="122" bestFit="1" customWidth="1"/>
    <col min="12287" max="12287" width="9.7109375" style="122" bestFit="1" customWidth="1"/>
    <col min="12288" max="12288" width="14.7109375" style="122" bestFit="1" customWidth="1"/>
    <col min="12289" max="12290" width="12.7109375" style="122" customWidth="1"/>
    <col min="12291" max="12540" width="9.140625" style="122"/>
    <col min="12541" max="12541" width="8.7109375" style="122" bestFit="1" customWidth="1"/>
    <col min="12542" max="12542" width="73.7109375" style="122" bestFit="1" customWidth="1"/>
    <col min="12543" max="12543" width="9.7109375" style="122" bestFit="1" customWidth="1"/>
    <col min="12544" max="12544" width="14.7109375" style="122" bestFit="1" customWidth="1"/>
    <col min="12545" max="12546" width="12.7109375" style="122" customWidth="1"/>
    <col min="12547" max="12796" width="9.140625" style="122"/>
    <col min="12797" max="12797" width="8.7109375" style="122" bestFit="1" customWidth="1"/>
    <col min="12798" max="12798" width="73.7109375" style="122" bestFit="1" customWidth="1"/>
    <col min="12799" max="12799" width="9.7109375" style="122" bestFit="1" customWidth="1"/>
    <col min="12800" max="12800" width="14.7109375" style="122" bestFit="1" customWidth="1"/>
    <col min="12801" max="12802" width="12.7109375" style="122" customWidth="1"/>
    <col min="12803" max="13052" width="9.140625" style="122"/>
    <col min="13053" max="13053" width="8.7109375" style="122" bestFit="1" customWidth="1"/>
    <col min="13054" max="13054" width="73.7109375" style="122" bestFit="1" customWidth="1"/>
    <col min="13055" max="13055" width="9.7109375" style="122" bestFit="1" customWidth="1"/>
    <col min="13056" max="13056" width="14.7109375" style="122" bestFit="1" customWidth="1"/>
    <col min="13057" max="13058" width="12.7109375" style="122" customWidth="1"/>
    <col min="13059" max="13308" width="9.140625" style="122"/>
    <col min="13309" max="13309" width="8.7109375" style="122" bestFit="1" customWidth="1"/>
    <col min="13310" max="13310" width="73.7109375" style="122" bestFit="1" customWidth="1"/>
    <col min="13311" max="13311" width="9.7109375" style="122" bestFit="1" customWidth="1"/>
    <col min="13312" max="13312" width="14.7109375" style="122" bestFit="1" customWidth="1"/>
    <col min="13313" max="13314" width="12.7109375" style="122" customWidth="1"/>
    <col min="13315" max="13564" width="9.140625" style="122"/>
    <col min="13565" max="13565" width="8.7109375" style="122" bestFit="1" customWidth="1"/>
    <col min="13566" max="13566" width="73.7109375" style="122" bestFit="1" customWidth="1"/>
    <col min="13567" max="13567" width="9.7109375" style="122" bestFit="1" customWidth="1"/>
    <col min="13568" max="13568" width="14.7109375" style="122" bestFit="1" customWidth="1"/>
    <col min="13569" max="13570" width="12.7109375" style="122" customWidth="1"/>
    <col min="13571" max="13820" width="9.140625" style="122"/>
    <col min="13821" max="13821" width="8.7109375" style="122" bestFit="1" customWidth="1"/>
    <col min="13822" max="13822" width="73.7109375" style="122" bestFit="1" customWidth="1"/>
    <col min="13823" max="13823" width="9.7109375" style="122" bestFit="1" customWidth="1"/>
    <col min="13824" max="13824" width="14.7109375" style="122" bestFit="1" customWidth="1"/>
    <col min="13825" max="13826" width="12.7109375" style="122" customWidth="1"/>
    <col min="13827" max="14076" width="9.140625" style="122"/>
    <col min="14077" max="14077" width="8.7109375" style="122" bestFit="1" customWidth="1"/>
    <col min="14078" max="14078" width="73.7109375" style="122" bestFit="1" customWidth="1"/>
    <col min="14079" max="14079" width="9.7109375" style="122" bestFit="1" customWidth="1"/>
    <col min="14080" max="14080" width="14.7109375" style="122" bestFit="1" customWidth="1"/>
    <col min="14081" max="14082" width="12.7109375" style="122" customWidth="1"/>
    <col min="14083" max="14332" width="9.140625" style="122"/>
    <col min="14333" max="14333" width="8.7109375" style="122" bestFit="1" customWidth="1"/>
    <col min="14334" max="14334" width="73.7109375" style="122" bestFit="1" customWidth="1"/>
    <col min="14335" max="14335" width="9.7109375" style="122" bestFit="1" customWidth="1"/>
    <col min="14336" max="14336" width="14.7109375" style="122" bestFit="1" customWidth="1"/>
    <col min="14337" max="14338" width="12.7109375" style="122" customWidth="1"/>
    <col min="14339" max="14588" width="9.140625" style="122"/>
    <col min="14589" max="14589" width="8.7109375" style="122" bestFit="1" customWidth="1"/>
    <col min="14590" max="14590" width="73.7109375" style="122" bestFit="1" customWidth="1"/>
    <col min="14591" max="14591" width="9.7109375" style="122" bestFit="1" customWidth="1"/>
    <col min="14592" max="14592" width="14.7109375" style="122" bestFit="1" customWidth="1"/>
    <col min="14593" max="14594" width="12.7109375" style="122" customWidth="1"/>
    <col min="14595" max="14844" width="9.140625" style="122"/>
    <col min="14845" max="14845" width="8.7109375" style="122" bestFit="1" customWidth="1"/>
    <col min="14846" max="14846" width="73.7109375" style="122" bestFit="1" customWidth="1"/>
    <col min="14847" max="14847" width="9.7109375" style="122" bestFit="1" customWidth="1"/>
    <col min="14848" max="14848" width="14.7109375" style="122" bestFit="1" customWidth="1"/>
    <col min="14849" max="14850" width="12.7109375" style="122" customWidth="1"/>
    <col min="14851" max="15100" width="9.140625" style="122"/>
    <col min="15101" max="15101" width="8.7109375" style="122" bestFit="1" customWidth="1"/>
    <col min="15102" max="15102" width="73.7109375" style="122" bestFit="1" customWidth="1"/>
    <col min="15103" max="15103" width="9.7109375" style="122" bestFit="1" customWidth="1"/>
    <col min="15104" max="15104" width="14.7109375" style="122" bestFit="1" customWidth="1"/>
    <col min="15105" max="15106" width="12.7109375" style="122" customWidth="1"/>
    <col min="15107" max="15356" width="9.140625" style="122"/>
    <col min="15357" max="15357" width="8.7109375" style="122" bestFit="1" customWidth="1"/>
    <col min="15358" max="15358" width="73.7109375" style="122" bestFit="1" customWidth="1"/>
    <col min="15359" max="15359" width="9.7109375" style="122" bestFit="1" customWidth="1"/>
    <col min="15360" max="15360" width="14.7109375" style="122" bestFit="1" customWidth="1"/>
    <col min="15361" max="15362" width="12.7109375" style="122" customWidth="1"/>
    <col min="15363" max="15612" width="9.140625" style="122"/>
    <col min="15613" max="15613" width="8.7109375" style="122" bestFit="1" customWidth="1"/>
    <col min="15614" max="15614" width="73.7109375" style="122" bestFit="1" customWidth="1"/>
    <col min="15615" max="15615" width="9.7109375" style="122" bestFit="1" customWidth="1"/>
    <col min="15616" max="15616" width="14.7109375" style="122" bestFit="1" customWidth="1"/>
    <col min="15617" max="15618" width="12.7109375" style="122" customWidth="1"/>
    <col min="15619" max="15868" width="9.140625" style="122"/>
    <col min="15869" max="15869" width="8.7109375" style="122" bestFit="1" customWidth="1"/>
    <col min="15870" max="15870" width="73.7109375" style="122" bestFit="1" customWidth="1"/>
    <col min="15871" max="15871" width="9.7109375" style="122" bestFit="1" customWidth="1"/>
    <col min="15872" max="15872" width="14.7109375" style="122" bestFit="1" customWidth="1"/>
    <col min="15873" max="15874" width="12.7109375" style="122" customWidth="1"/>
    <col min="15875" max="16124" width="9.140625" style="122"/>
    <col min="16125" max="16125" width="8.7109375" style="122" bestFit="1" customWidth="1"/>
    <col min="16126" max="16126" width="73.7109375" style="122" bestFit="1" customWidth="1"/>
    <col min="16127" max="16127" width="9.7109375" style="122" bestFit="1" customWidth="1"/>
    <col min="16128" max="16128" width="14.7109375" style="122" bestFit="1" customWidth="1"/>
    <col min="16129" max="16130" width="12.7109375" style="122" customWidth="1"/>
    <col min="16131" max="16380" width="9.140625" style="122"/>
    <col min="16381" max="16384" width="9.28515625" style="122" customWidth="1"/>
  </cols>
  <sheetData>
    <row r="1" spans="1:6" x14ac:dyDescent="0.25">
      <c r="A1" s="628" t="s">
        <v>1256</v>
      </c>
      <c r="B1" s="628"/>
      <c r="C1" s="628"/>
      <c r="D1" s="628"/>
      <c r="E1" s="628"/>
      <c r="F1" s="628"/>
    </row>
    <row r="2" spans="1:6" ht="22.5" customHeight="1" x14ac:dyDescent="0.25"/>
    <row r="3" spans="1:6" x14ac:dyDescent="0.25">
      <c r="A3" s="124" t="s">
        <v>2</v>
      </c>
      <c r="B3" s="125">
        <v>0</v>
      </c>
    </row>
    <row r="4" spans="1:6" ht="9" customHeight="1" x14ac:dyDescent="0.25"/>
    <row r="5" spans="1:6" ht="30" x14ac:dyDescent="0.25">
      <c r="A5" s="115" t="s">
        <v>1257</v>
      </c>
      <c r="B5" s="115" t="s">
        <v>5</v>
      </c>
      <c r="C5" s="116" t="s">
        <v>1106</v>
      </c>
      <c r="D5" s="115" t="s">
        <v>336</v>
      </c>
      <c r="E5" s="126" t="s">
        <v>1258</v>
      </c>
      <c r="F5" s="126" t="s">
        <v>152</v>
      </c>
    </row>
    <row r="6" spans="1:6" ht="15" customHeight="1" x14ac:dyDescent="0.25">
      <c r="A6" s="629" t="s">
        <v>1259</v>
      </c>
      <c r="B6" s="629"/>
      <c r="C6" s="629"/>
      <c r="D6" s="629"/>
      <c r="E6" s="629"/>
      <c r="F6" s="629"/>
    </row>
    <row r="7" spans="1:6" x14ac:dyDescent="0.25">
      <c r="A7" s="127" t="s">
        <v>1260</v>
      </c>
      <c r="B7" s="128" t="s">
        <v>1261</v>
      </c>
      <c r="C7" s="52">
        <v>15</v>
      </c>
      <c r="D7" s="52">
        <v>16</v>
      </c>
      <c r="E7" s="68">
        <v>143.6</v>
      </c>
      <c r="F7" s="129">
        <f>E7-E7*$B$3/100</f>
        <v>143.6</v>
      </c>
    </row>
    <row r="8" spans="1:6" x14ac:dyDescent="0.25">
      <c r="A8" s="127" t="s">
        <v>1262</v>
      </c>
      <c r="B8" s="128" t="s">
        <v>1263</v>
      </c>
      <c r="C8" s="52">
        <v>20</v>
      </c>
      <c r="D8" s="52">
        <v>16</v>
      </c>
      <c r="E8" s="68">
        <v>195.1</v>
      </c>
      <c r="F8" s="129">
        <f t="shared" ref="F8:F38" si="0">E8-E8*$B$3/100</f>
        <v>195.1</v>
      </c>
    </row>
    <row r="9" spans="1:6" x14ac:dyDescent="0.25">
      <c r="A9" s="127" t="s">
        <v>1264</v>
      </c>
      <c r="B9" s="128" t="s">
        <v>1265</v>
      </c>
      <c r="C9" s="52">
        <v>25</v>
      </c>
      <c r="D9" s="52">
        <v>16</v>
      </c>
      <c r="E9" s="68">
        <v>249.5</v>
      </c>
      <c r="F9" s="129">
        <f t="shared" si="0"/>
        <v>249.5</v>
      </c>
    </row>
    <row r="10" spans="1:6" x14ac:dyDescent="0.25">
      <c r="A10" s="127" t="s">
        <v>1266</v>
      </c>
      <c r="B10" s="128" t="s">
        <v>1267</v>
      </c>
      <c r="C10" s="52">
        <v>32</v>
      </c>
      <c r="D10" s="52">
        <v>16</v>
      </c>
      <c r="E10" s="68">
        <v>334.3</v>
      </c>
      <c r="F10" s="129">
        <f t="shared" si="0"/>
        <v>334.3</v>
      </c>
    </row>
    <row r="11" spans="1:6" x14ac:dyDescent="0.25">
      <c r="A11" s="127" t="s">
        <v>1268</v>
      </c>
      <c r="B11" s="128" t="s">
        <v>1269</v>
      </c>
      <c r="C11" s="52">
        <v>40</v>
      </c>
      <c r="D11" s="52">
        <v>16</v>
      </c>
      <c r="E11" s="68">
        <v>392.7</v>
      </c>
      <c r="F11" s="129">
        <f t="shared" si="0"/>
        <v>392.7</v>
      </c>
    </row>
    <row r="12" spans="1:6" x14ac:dyDescent="0.25">
      <c r="A12" s="127" t="s">
        <v>1270</v>
      </c>
      <c r="B12" s="128" t="s">
        <v>1271</v>
      </c>
      <c r="C12" s="52">
        <v>50</v>
      </c>
      <c r="D12" s="52">
        <v>16</v>
      </c>
      <c r="E12" s="68">
        <v>585</v>
      </c>
      <c r="F12" s="129">
        <f t="shared" si="0"/>
        <v>585</v>
      </c>
    </row>
    <row r="13" spans="1:6" x14ac:dyDescent="0.25">
      <c r="A13" s="127" t="s">
        <v>1272</v>
      </c>
      <c r="B13" s="128" t="s">
        <v>1273</v>
      </c>
      <c r="C13" s="52">
        <v>65</v>
      </c>
      <c r="D13" s="52">
        <v>16</v>
      </c>
      <c r="E13" s="68">
        <v>815.9</v>
      </c>
      <c r="F13" s="129">
        <f t="shared" si="0"/>
        <v>815.9</v>
      </c>
    </row>
    <row r="14" spans="1:6" x14ac:dyDescent="0.25">
      <c r="A14" s="127" t="s">
        <v>1274</v>
      </c>
      <c r="B14" s="128" t="s">
        <v>1275</v>
      </c>
      <c r="C14" s="52">
        <v>80</v>
      </c>
      <c r="D14" s="52">
        <v>16</v>
      </c>
      <c r="E14" s="68">
        <v>823.7</v>
      </c>
      <c r="F14" s="129">
        <f t="shared" si="0"/>
        <v>823.7</v>
      </c>
    </row>
    <row r="15" spans="1:6" x14ac:dyDescent="0.25">
      <c r="A15" s="127" t="s">
        <v>1276</v>
      </c>
      <c r="B15" s="128" t="s">
        <v>1277</v>
      </c>
      <c r="C15" s="52">
        <v>100</v>
      </c>
      <c r="D15" s="52">
        <v>16</v>
      </c>
      <c r="E15" s="68">
        <v>1348.2</v>
      </c>
      <c r="F15" s="129">
        <f t="shared" si="0"/>
        <v>1348.2</v>
      </c>
    </row>
    <row r="16" spans="1:6" x14ac:dyDescent="0.25">
      <c r="A16" s="127" t="s">
        <v>1278</v>
      </c>
      <c r="B16" s="128" t="s">
        <v>1279</v>
      </c>
      <c r="C16" s="52">
        <v>125</v>
      </c>
      <c r="D16" s="52">
        <v>16</v>
      </c>
      <c r="E16" s="68">
        <v>1464.5</v>
      </c>
      <c r="F16" s="129">
        <f t="shared" si="0"/>
        <v>1464.5</v>
      </c>
    </row>
    <row r="17" spans="1:6" x14ac:dyDescent="0.25">
      <c r="A17" s="127" t="s">
        <v>1280</v>
      </c>
      <c r="B17" s="128" t="s">
        <v>1281</v>
      </c>
      <c r="C17" s="52">
        <v>150</v>
      </c>
      <c r="D17" s="52">
        <v>16</v>
      </c>
      <c r="E17" s="68">
        <v>1974.2</v>
      </c>
      <c r="F17" s="129">
        <f t="shared" si="0"/>
        <v>1974.2</v>
      </c>
    </row>
    <row r="18" spans="1:6" x14ac:dyDescent="0.25">
      <c r="A18" s="127" t="s">
        <v>1282</v>
      </c>
      <c r="B18" s="128" t="s">
        <v>1283</v>
      </c>
      <c r="C18" s="52">
        <v>200</v>
      </c>
      <c r="D18" s="52">
        <v>16</v>
      </c>
      <c r="E18" s="68">
        <v>2862.6</v>
      </c>
      <c r="F18" s="129">
        <f t="shared" si="0"/>
        <v>2862.6</v>
      </c>
    </row>
    <row r="19" spans="1:6" x14ac:dyDescent="0.25">
      <c r="A19" s="127" t="s">
        <v>1284</v>
      </c>
      <c r="B19" s="128" t="s">
        <v>1285</v>
      </c>
      <c r="C19" s="52">
        <v>250</v>
      </c>
      <c r="D19" s="52">
        <v>16</v>
      </c>
      <c r="E19" s="68">
        <v>4170.2</v>
      </c>
      <c r="F19" s="129">
        <f t="shared" si="0"/>
        <v>4170.2</v>
      </c>
    </row>
    <row r="20" spans="1:6" x14ac:dyDescent="0.25">
      <c r="A20" s="127" t="s">
        <v>1286</v>
      </c>
      <c r="B20" s="128" t="s">
        <v>1287</v>
      </c>
      <c r="C20" s="52">
        <v>300</v>
      </c>
      <c r="D20" s="52">
        <v>16</v>
      </c>
      <c r="E20" s="68">
        <v>5268</v>
      </c>
      <c r="F20" s="129">
        <f t="shared" si="0"/>
        <v>5268</v>
      </c>
    </row>
    <row r="21" spans="1:6" x14ac:dyDescent="0.25">
      <c r="A21" s="130" t="s">
        <v>1288</v>
      </c>
      <c r="B21" s="128" t="s">
        <v>1289</v>
      </c>
      <c r="C21" s="52">
        <v>400</v>
      </c>
      <c r="D21" s="52">
        <v>16</v>
      </c>
      <c r="E21" s="68">
        <v>10742.5</v>
      </c>
      <c r="F21" s="129">
        <f t="shared" si="0"/>
        <v>10742.5</v>
      </c>
    </row>
    <row r="22" spans="1:6" x14ac:dyDescent="0.25">
      <c r="A22" s="130" t="s">
        <v>1290</v>
      </c>
      <c r="B22" s="128" t="s">
        <v>1291</v>
      </c>
      <c r="C22" s="52">
        <v>500</v>
      </c>
      <c r="D22" s="52">
        <v>16</v>
      </c>
      <c r="E22" s="68">
        <v>23342.6</v>
      </c>
      <c r="F22" s="129">
        <f t="shared" si="0"/>
        <v>23342.6</v>
      </c>
    </row>
    <row r="23" spans="1:6" x14ac:dyDescent="0.25">
      <c r="A23" s="130" t="s">
        <v>1292</v>
      </c>
      <c r="B23" s="128" t="s">
        <v>1293</v>
      </c>
      <c r="C23" s="52">
        <v>600</v>
      </c>
      <c r="D23" s="52">
        <v>16</v>
      </c>
      <c r="E23" s="68">
        <v>35004.1</v>
      </c>
      <c r="F23" s="129">
        <f t="shared" si="0"/>
        <v>35004.1</v>
      </c>
    </row>
    <row r="24" spans="1:6" x14ac:dyDescent="0.25">
      <c r="A24" s="131"/>
      <c r="B24" s="131"/>
      <c r="C24" s="131"/>
      <c r="D24" s="131"/>
      <c r="E24" s="131"/>
      <c r="F24" s="132"/>
    </row>
    <row r="25" spans="1:6" x14ac:dyDescent="0.25">
      <c r="A25" s="127" t="s">
        <v>1294</v>
      </c>
      <c r="B25" s="128" t="s">
        <v>1295</v>
      </c>
      <c r="C25" s="52">
        <v>15</v>
      </c>
      <c r="D25" s="72">
        <v>25</v>
      </c>
      <c r="E25" s="68">
        <v>140.5</v>
      </c>
      <c r="F25" s="129">
        <f t="shared" si="0"/>
        <v>140.5</v>
      </c>
    </row>
    <row r="26" spans="1:6" x14ac:dyDescent="0.25">
      <c r="A26" s="127" t="s">
        <v>1296</v>
      </c>
      <c r="B26" s="128" t="s">
        <v>1297</v>
      </c>
      <c r="C26" s="52">
        <v>20</v>
      </c>
      <c r="D26" s="72">
        <v>25</v>
      </c>
      <c r="E26" s="68">
        <v>243.3</v>
      </c>
      <c r="F26" s="129">
        <f t="shared" si="0"/>
        <v>243.3</v>
      </c>
    </row>
    <row r="27" spans="1:6" ht="15" customHeight="1" x14ac:dyDescent="0.25">
      <c r="A27" s="127" t="s">
        <v>1298</v>
      </c>
      <c r="B27" s="128" t="s">
        <v>1299</v>
      </c>
      <c r="C27" s="52">
        <v>25</v>
      </c>
      <c r="D27" s="72">
        <v>25</v>
      </c>
      <c r="E27" s="68">
        <v>269.89999999999998</v>
      </c>
      <c r="F27" s="129">
        <f t="shared" si="0"/>
        <v>269.89999999999998</v>
      </c>
    </row>
    <row r="28" spans="1:6" ht="15" customHeight="1" x14ac:dyDescent="0.25">
      <c r="A28" s="127" t="s">
        <v>1300</v>
      </c>
      <c r="B28" s="128" t="s">
        <v>1301</v>
      </c>
      <c r="C28" s="52">
        <v>32</v>
      </c>
      <c r="D28" s="72">
        <v>25</v>
      </c>
      <c r="E28" s="68">
        <v>358.7</v>
      </c>
      <c r="F28" s="129">
        <f t="shared" si="0"/>
        <v>358.7</v>
      </c>
    </row>
    <row r="29" spans="1:6" x14ac:dyDescent="0.25">
      <c r="A29" s="127" t="s">
        <v>1302</v>
      </c>
      <c r="B29" s="128" t="s">
        <v>1303</v>
      </c>
      <c r="C29" s="52">
        <v>40</v>
      </c>
      <c r="D29" s="72">
        <v>25</v>
      </c>
      <c r="E29" s="68">
        <v>440.1</v>
      </c>
      <c r="F29" s="129">
        <f t="shared" si="0"/>
        <v>440.1</v>
      </c>
    </row>
    <row r="30" spans="1:6" x14ac:dyDescent="0.25">
      <c r="A30" s="127" t="s">
        <v>1304</v>
      </c>
      <c r="B30" s="128" t="s">
        <v>1305</v>
      </c>
      <c r="C30" s="52">
        <v>50</v>
      </c>
      <c r="D30" s="72">
        <v>25</v>
      </c>
      <c r="E30" s="68">
        <v>676.6</v>
      </c>
      <c r="F30" s="129">
        <f t="shared" si="0"/>
        <v>676.6</v>
      </c>
    </row>
    <row r="31" spans="1:6" x14ac:dyDescent="0.25">
      <c r="A31" s="127" t="s">
        <v>1306</v>
      </c>
      <c r="B31" s="128" t="s">
        <v>1307</v>
      </c>
      <c r="C31" s="52">
        <v>65</v>
      </c>
      <c r="D31" s="72">
        <v>25</v>
      </c>
      <c r="E31" s="68">
        <v>719.1</v>
      </c>
      <c r="F31" s="129">
        <f t="shared" si="0"/>
        <v>719.1</v>
      </c>
    </row>
    <row r="32" spans="1:6" x14ac:dyDescent="0.25">
      <c r="A32" s="127" t="s">
        <v>1308</v>
      </c>
      <c r="B32" s="128" t="s">
        <v>1309</v>
      </c>
      <c r="C32" s="52">
        <v>80</v>
      </c>
      <c r="D32" s="72">
        <v>25</v>
      </c>
      <c r="E32" s="68">
        <v>953.7</v>
      </c>
      <c r="F32" s="129">
        <f t="shared" si="0"/>
        <v>953.7</v>
      </c>
    </row>
    <row r="33" spans="1:6" x14ac:dyDescent="0.25">
      <c r="A33" s="127" t="s">
        <v>1310</v>
      </c>
      <c r="B33" s="128" t="s">
        <v>1311</v>
      </c>
      <c r="C33" s="52">
        <v>100</v>
      </c>
      <c r="D33" s="72">
        <v>25</v>
      </c>
      <c r="E33" s="68">
        <v>1701.2</v>
      </c>
      <c r="F33" s="129">
        <f t="shared" si="0"/>
        <v>1701.2</v>
      </c>
    </row>
    <row r="34" spans="1:6" x14ac:dyDescent="0.25">
      <c r="A34" s="127" t="s">
        <v>1312</v>
      </c>
      <c r="B34" s="128" t="s">
        <v>1313</v>
      </c>
      <c r="C34" s="52">
        <v>125</v>
      </c>
      <c r="D34" s="72">
        <v>25</v>
      </c>
      <c r="E34" s="68">
        <v>2179.5</v>
      </c>
      <c r="F34" s="129">
        <f t="shared" si="0"/>
        <v>2179.5</v>
      </c>
    </row>
    <row r="35" spans="1:6" x14ac:dyDescent="0.25">
      <c r="A35" s="127" t="s">
        <v>1314</v>
      </c>
      <c r="B35" s="128" t="s">
        <v>1315</v>
      </c>
      <c r="C35" s="52">
        <v>150</v>
      </c>
      <c r="D35" s="72">
        <v>25</v>
      </c>
      <c r="E35" s="68">
        <v>2464.6</v>
      </c>
      <c r="F35" s="129">
        <f t="shared" si="0"/>
        <v>2464.6</v>
      </c>
    </row>
    <row r="36" spans="1:6" x14ac:dyDescent="0.25">
      <c r="A36" s="127" t="s">
        <v>1316</v>
      </c>
      <c r="B36" s="128" t="s">
        <v>1317</v>
      </c>
      <c r="C36" s="52">
        <v>200</v>
      </c>
      <c r="D36" s="72">
        <v>25</v>
      </c>
      <c r="E36" s="68">
        <v>3821.7</v>
      </c>
      <c r="F36" s="129">
        <f t="shared" si="0"/>
        <v>3821.7</v>
      </c>
    </row>
    <row r="37" spans="1:6" x14ac:dyDescent="0.25">
      <c r="A37" s="524" t="s">
        <v>1318</v>
      </c>
      <c r="B37" s="525" t="s">
        <v>1319</v>
      </c>
      <c r="C37" s="68">
        <v>250</v>
      </c>
      <c r="D37" s="526">
        <v>25</v>
      </c>
      <c r="E37" s="68">
        <v>6157</v>
      </c>
      <c r="F37" s="129">
        <f t="shared" si="0"/>
        <v>6157</v>
      </c>
    </row>
    <row r="38" spans="1:6" x14ac:dyDescent="0.25">
      <c r="A38" s="524" t="s">
        <v>1320</v>
      </c>
      <c r="B38" s="525" t="s">
        <v>1321</v>
      </c>
      <c r="C38" s="68">
        <v>300</v>
      </c>
      <c r="D38" s="526">
        <v>25</v>
      </c>
      <c r="E38" s="68">
        <v>9299.1</v>
      </c>
      <c r="F38" s="129">
        <f t="shared" si="0"/>
        <v>9299.1</v>
      </c>
    </row>
    <row r="39" spans="1:6" x14ac:dyDescent="0.25">
      <c r="A39" s="630" t="s">
        <v>1322</v>
      </c>
      <c r="B39" s="630"/>
      <c r="C39" s="630"/>
      <c r="D39" s="630"/>
      <c r="E39" s="630"/>
      <c r="F39" s="630"/>
    </row>
    <row r="40" spans="1:6" s="133" customFormat="1" ht="30" x14ac:dyDescent="0.25">
      <c r="A40" s="527" t="s">
        <v>1257</v>
      </c>
      <c r="B40" s="527" t="s">
        <v>5</v>
      </c>
      <c r="C40" s="528" t="s">
        <v>1106</v>
      </c>
      <c r="D40" s="527" t="s">
        <v>336</v>
      </c>
      <c r="E40" s="528" t="s">
        <v>1258</v>
      </c>
      <c r="F40" s="528" t="s">
        <v>152</v>
      </c>
    </row>
    <row r="41" spans="1:6" s="133" customFormat="1" x14ac:dyDescent="0.25">
      <c r="A41" s="529" t="s">
        <v>1323</v>
      </c>
      <c r="B41" s="525" t="s">
        <v>1324</v>
      </c>
      <c r="C41" s="68">
        <v>15</v>
      </c>
      <c r="D41" s="526" t="s">
        <v>1325</v>
      </c>
      <c r="E41" s="68">
        <v>2.4</v>
      </c>
      <c r="F41" s="129">
        <f>E41-E41*$B$3/100</f>
        <v>2.4</v>
      </c>
    </row>
    <row r="42" spans="1:6" s="133" customFormat="1" x14ac:dyDescent="0.25">
      <c r="A42" s="529" t="s">
        <v>1326</v>
      </c>
      <c r="B42" s="525" t="s">
        <v>1327</v>
      </c>
      <c r="C42" s="68">
        <v>20</v>
      </c>
      <c r="D42" s="526" t="s">
        <v>1325</v>
      </c>
      <c r="E42" s="68">
        <v>3.8</v>
      </c>
      <c r="F42" s="129">
        <f t="shared" ref="F42:F54" si="1">E42-E42*$B$3/100</f>
        <v>3.8</v>
      </c>
    </row>
    <row r="43" spans="1:6" s="133" customFormat="1" x14ac:dyDescent="0.25">
      <c r="A43" s="529" t="s">
        <v>1328</v>
      </c>
      <c r="B43" s="525" t="s">
        <v>1329</v>
      </c>
      <c r="C43" s="68">
        <v>25</v>
      </c>
      <c r="D43" s="526" t="s">
        <v>1325</v>
      </c>
      <c r="E43" s="68">
        <v>5.2</v>
      </c>
      <c r="F43" s="129">
        <f t="shared" si="1"/>
        <v>5.2</v>
      </c>
    </row>
    <row r="44" spans="1:6" s="133" customFormat="1" x14ac:dyDescent="0.25">
      <c r="A44" s="529" t="s">
        <v>1330</v>
      </c>
      <c r="B44" s="525" t="s">
        <v>1331</v>
      </c>
      <c r="C44" s="68">
        <v>32</v>
      </c>
      <c r="D44" s="526" t="s">
        <v>1325</v>
      </c>
      <c r="E44" s="68">
        <v>6.3</v>
      </c>
      <c r="F44" s="129">
        <f t="shared" si="1"/>
        <v>6.3</v>
      </c>
    </row>
    <row r="45" spans="1:6" s="133" customFormat="1" x14ac:dyDescent="0.25">
      <c r="A45" s="529" t="s">
        <v>1332</v>
      </c>
      <c r="B45" s="525" t="s">
        <v>1333</v>
      </c>
      <c r="C45" s="68">
        <v>40</v>
      </c>
      <c r="D45" s="526" t="s">
        <v>1325</v>
      </c>
      <c r="E45" s="68">
        <v>8.1999999999999993</v>
      </c>
      <c r="F45" s="129">
        <f t="shared" si="1"/>
        <v>8.1999999999999993</v>
      </c>
    </row>
    <row r="46" spans="1:6" s="133" customFormat="1" x14ac:dyDescent="0.25">
      <c r="A46" s="529" t="s">
        <v>1334</v>
      </c>
      <c r="B46" s="525" t="s">
        <v>1335</v>
      </c>
      <c r="C46" s="68">
        <v>50</v>
      </c>
      <c r="D46" s="526" t="s">
        <v>1325</v>
      </c>
      <c r="E46" s="68">
        <v>13.1</v>
      </c>
      <c r="F46" s="129">
        <f t="shared" si="1"/>
        <v>13.1</v>
      </c>
    </row>
    <row r="47" spans="1:6" s="133" customFormat="1" x14ac:dyDescent="0.25">
      <c r="A47" s="529" t="s">
        <v>1336</v>
      </c>
      <c r="B47" s="525" t="s">
        <v>1337</v>
      </c>
      <c r="C47" s="68">
        <v>65</v>
      </c>
      <c r="D47" s="526" t="s">
        <v>1325</v>
      </c>
      <c r="E47" s="68">
        <v>16</v>
      </c>
      <c r="F47" s="129">
        <f t="shared" si="1"/>
        <v>16</v>
      </c>
    </row>
    <row r="48" spans="1:6" s="133" customFormat="1" x14ac:dyDescent="0.25">
      <c r="A48" s="529" t="s">
        <v>1338</v>
      </c>
      <c r="B48" s="525" t="s">
        <v>1339</v>
      </c>
      <c r="C48" s="68">
        <v>80</v>
      </c>
      <c r="D48" s="526" t="s">
        <v>1325</v>
      </c>
      <c r="E48" s="68">
        <v>21</v>
      </c>
      <c r="F48" s="129">
        <f t="shared" si="1"/>
        <v>21</v>
      </c>
    </row>
    <row r="49" spans="1:6" s="133" customFormat="1" x14ac:dyDescent="0.25">
      <c r="A49" s="529" t="s">
        <v>1340</v>
      </c>
      <c r="B49" s="525" t="s">
        <v>1341</v>
      </c>
      <c r="C49" s="68">
        <v>100</v>
      </c>
      <c r="D49" s="526" t="s">
        <v>1342</v>
      </c>
      <c r="E49" s="68">
        <v>26</v>
      </c>
      <c r="F49" s="129">
        <f t="shared" si="1"/>
        <v>26</v>
      </c>
    </row>
    <row r="50" spans="1:6" s="133" customFormat="1" x14ac:dyDescent="0.25">
      <c r="A50" s="529" t="s">
        <v>1343</v>
      </c>
      <c r="B50" s="525" t="s">
        <v>1344</v>
      </c>
      <c r="C50" s="68">
        <v>125</v>
      </c>
      <c r="D50" s="526" t="s">
        <v>1342</v>
      </c>
      <c r="E50" s="68">
        <v>36.1</v>
      </c>
      <c r="F50" s="129">
        <f t="shared" si="1"/>
        <v>36.1</v>
      </c>
    </row>
    <row r="51" spans="1:6" s="133" customFormat="1" x14ac:dyDescent="0.25">
      <c r="A51" s="529" t="s">
        <v>1345</v>
      </c>
      <c r="B51" s="525" t="s">
        <v>1346</v>
      </c>
      <c r="C51" s="68">
        <v>150</v>
      </c>
      <c r="D51" s="526" t="s">
        <v>1342</v>
      </c>
      <c r="E51" s="68">
        <v>41.4</v>
      </c>
      <c r="F51" s="129">
        <f t="shared" si="1"/>
        <v>41.4</v>
      </c>
    </row>
    <row r="52" spans="1:6" s="133" customFormat="1" x14ac:dyDescent="0.25">
      <c r="A52" s="529" t="s">
        <v>1347</v>
      </c>
      <c r="B52" s="525" t="s">
        <v>1348</v>
      </c>
      <c r="C52" s="68">
        <v>200</v>
      </c>
      <c r="D52" s="526" t="s">
        <v>1342</v>
      </c>
      <c r="E52" s="68">
        <v>68.099999999999994</v>
      </c>
      <c r="F52" s="129">
        <f t="shared" si="1"/>
        <v>68.099999999999994</v>
      </c>
    </row>
    <row r="53" spans="1:6" s="133" customFormat="1" x14ac:dyDescent="0.25">
      <c r="A53" s="529" t="s">
        <v>1349</v>
      </c>
      <c r="B53" s="525" t="s">
        <v>1350</v>
      </c>
      <c r="C53" s="68">
        <v>250</v>
      </c>
      <c r="D53" s="526" t="s">
        <v>1342</v>
      </c>
      <c r="E53" s="68">
        <v>88.2</v>
      </c>
      <c r="F53" s="129">
        <f t="shared" si="1"/>
        <v>88.2</v>
      </c>
    </row>
    <row r="54" spans="1:6" s="133" customFormat="1" x14ac:dyDescent="0.25">
      <c r="A54" s="127" t="s">
        <v>1351</v>
      </c>
      <c r="B54" s="128" t="s">
        <v>1352</v>
      </c>
      <c r="C54" s="52">
        <v>300</v>
      </c>
      <c r="D54" s="72">
        <v>10</v>
      </c>
      <c r="E54" s="68">
        <v>145.9</v>
      </c>
      <c r="F54" s="129">
        <f t="shared" si="1"/>
        <v>145.9</v>
      </c>
    </row>
    <row r="55" spans="1:6" ht="30" x14ac:dyDescent="0.25">
      <c r="A55" s="626" t="s">
        <v>1353</v>
      </c>
      <c r="B55" s="627"/>
      <c r="C55" s="134" t="s">
        <v>6</v>
      </c>
      <c r="D55" s="134" t="s">
        <v>1354</v>
      </c>
      <c r="E55" s="134" t="s">
        <v>1355</v>
      </c>
      <c r="F55" s="135" t="s">
        <v>1356</v>
      </c>
    </row>
    <row r="56" spans="1:6" x14ac:dyDescent="0.25">
      <c r="A56" s="136" t="s">
        <v>1357</v>
      </c>
      <c r="B56" s="136" t="s">
        <v>1358</v>
      </c>
      <c r="C56" s="52" t="s">
        <v>1359</v>
      </c>
      <c r="D56" s="137">
        <v>1</v>
      </c>
      <c r="E56" s="137">
        <v>8</v>
      </c>
      <c r="F56" s="138">
        <v>281.7</v>
      </c>
    </row>
    <row r="57" spans="1:6" x14ac:dyDescent="0.25">
      <c r="A57" s="136" t="s">
        <v>1360</v>
      </c>
      <c r="B57" s="136" t="s">
        <v>1361</v>
      </c>
      <c r="C57" s="52" t="s">
        <v>1362</v>
      </c>
      <c r="D57" s="137">
        <v>1</v>
      </c>
      <c r="E57" s="137">
        <v>7</v>
      </c>
      <c r="F57" s="138">
        <v>281.7</v>
      </c>
    </row>
    <row r="58" spans="1:6" x14ac:dyDescent="0.25">
      <c r="A58" s="136" t="s">
        <v>1363</v>
      </c>
      <c r="B58" s="136" t="s">
        <v>1364</v>
      </c>
      <c r="C58" s="52" t="s">
        <v>1365</v>
      </c>
      <c r="D58" s="137">
        <v>1</v>
      </c>
      <c r="E58" s="137">
        <v>7</v>
      </c>
      <c r="F58" s="138">
        <v>281.7</v>
      </c>
    </row>
    <row r="59" spans="1:6" x14ac:dyDescent="0.25">
      <c r="A59" s="136" t="s">
        <v>1366</v>
      </c>
      <c r="B59" s="136" t="s">
        <v>1367</v>
      </c>
      <c r="C59" s="52" t="s">
        <v>1368</v>
      </c>
      <c r="D59" s="137">
        <v>1</v>
      </c>
      <c r="E59" s="137">
        <v>4</v>
      </c>
      <c r="F59" s="138">
        <v>302.2</v>
      </c>
    </row>
    <row r="60" spans="1:6" x14ac:dyDescent="0.25">
      <c r="A60" s="136" t="s">
        <v>1369</v>
      </c>
      <c r="B60" s="136" t="s">
        <v>1370</v>
      </c>
      <c r="C60" s="52" t="s">
        <v>1371</v>
      </c>
      <c r="D60" s="137">
        <v>1</v>
      </c>
      <c r="E60" s="137">
        <v>2</v>
      </c>
      <c r="F60" s="138">
        <v>314.39999999999998</v>
      </c>
    </row>
    <row r="61" spans="1:6" x14ac:dyDescent="0.25">
      <c r="A61" s="136" t="s">
        <v>1372</v>
      </c>
      <c r="B61" s="136" t="s">
        <v>1373</v>
      </c>
      <c r="C61" s="52" t="s">
        <v>1374</v>
      </c>
      <c r="D61" s="137">
        <v>1</v>
      </c>
      <c r="E61" s="137">
        <v>2</v>
      </c>
      <c r="F61" s="138">
        <v>314.39999999999998</v>
      </c>
    </row>
    <row r="62" spans="1:6" ht="30" x14ac:dyDescent="0.25">
      <c r="A62" s="626" t="s">
        <v>1375</v>
      </c>
      <c r="B62" s="627"/>
      <c r="C62" s="134" t="s">
        <v>6</v>
      </c>
      <c r="D62" s="134" t="s">
        <v>1354</v>
      </c>
      <c r="E62" s="134" t="s">
        <v>1376</v>
      </c>
      <c r="F62" s="135" t="s">
        <v>1356</v>
      </c>
    </row>
    <row r="63" spans="1:6" x14ac:dyDescent="0.25">
      <c r="A63" s="136" t="s">
        <v>1377</v>
      </c>
      <c r="B63" s="136" t="s">
        <v>1378</v>
      </c>
      <c r="C63" s="52" t="s">
        <v>1379</v>
      </c>
      <c r="D63" s="137">
        <v>1</v>
      </c>
      <c r="E63" s="137">
        <v>62</v>
      </c>
      <c r="F63" s="138">
        <v>253.9</v>
      </c>
    </row>
    <row r="64" spans="1:6" x14ac:dyDescent="0.25">
      <c r="A64" s="136" t="s">
        <v>1380</v>
      </c>
      <c r="B64" s="136" t="s">
        <v>1381</v>
      </c>
      <c r="C64" s="52" t="s">
        <v>1382</v>
      </c>
      <c r="D64" s="137">
        <v>1</v>
      </c>
      <c r="E64" s="137">
        <v>26</v>
      </c>
      <c r="F64" s="138">
        <v>262.3</v>
      </c>
    </row>
    <row r="65" spans="1:6" x14ac:dyDescent="0.25">
      <c r="A65" s="136" t="s">
        <v>1383</v>
      </c>
      <c r="B65" s="136" t="s">
        <v>1384</v>
      </c>
      <c r="C65" s="52" t="s">
        <v>1385</v>
      </c>
      <c r="D65" s="137">
        <v>1</v>
      </c>
      <c r="E65" s="137">
        <v>14</v>
      </c>
      <c r="F65" s="138">
        <v>264.89999999999998</v>
      </c>
    </row>
    <row r="66" spans="1:6" x14ac:dyDescent="0.25">
      <c r="A66" s="136" t="s">
        <v>1386</v>
      </c>
      <c r="B66" s="136" t="s">
        <v>1387</v>
      </c>
      <c r="C66" s="52" t="s">
        <v>1388</v>
      </c>
      <c r="D66" s="137">
        <v>1</v>
      </c>
      <c r="E66" s="137">
        <v>8</v>
      </c>
      <c r="F66" s="138">
        <v>292.7</v>
      </c>
    </row>
    <row r="67" spans="1:6" ht="30" x14ac:dyDescent="0.25">
      <c r="A67" s="626" t="s">
        <v>1389</v>
      </c>
      <c r="B67" s="627"/>
      <c r="C67" s="134" t="s">
        <v>6</v>
      </c>
      <c r="D67" s="134" t="s">
        <v>1390</v>
      </c>
      <c r="E67" s="134" t="s">
        <v>1391</v>
      </c>
      <c r="F67" s="135" t="s">
        <v>1392</v>
      </c>
    </row>
    <row r="68" spans="1:6" x14ac:dyDescent="0.25">
      <c r="A68" s="136" t="s">
        <v>1393</v>
      </c>
      <c r="B68" s="136" t="s">
        <v>1394</v>
      </c>
      <c r="C68" s="52" t="s">
        <v>1395</v>
      </c>
      <c r="D68" s="137">
        <v>1</v>
      </c>
      <c r="E68" s="139">
        <v>0.56799999999999995</v>
      </c>
      <c r="F68" s="138" t="s">
        <v>1396</v>
      </c>
    </row>
    <row r="69" spans="1:6" x14ac:dyDescent="0.25">
      <c r="A69" s="136" t="s">
        <v>1397</v>
      </c>
      <c r="B69" s="136" t="s">
        <v>1398</v>
      </c>
      <c r="C69" s="52" t="s">
        <v>1399</v>
      </c>
      <c r="D69" s="137">
        <v>1</v>
      </c>
      <c r="E69" s="137">
        <v>1.06</v>
      </c>
      <c r="F69" s="138" t="s">
        <v>1400</v>
      </c>
    </row>
    <row r="70" spans="1:6" x14ac:dyDescent="0.25">
      <c r="A70" s="136" t="s">
        <v>1401</v>
      </c>
      <c r="B70" s="136" t="s">
        <v>1402</v>
      </c>
      <c r="C70" s="52" t="s">
        <v>1403</v>
      </c>
      <c r="D70" s="137">
        <v>1</v>
      </c>
      <c r="E70" s="137">
        <v>1.75</v>
      </c>
      <c r="F70" s="138" t="s">
        <v>1404</v>
      </c>
    </row>
    <row r="71" spans="1:6" x14ac:dyDescent="0.25">
      <c r="A71" s="136" t="s">
        <v>1405</v>
      </c>
      <c r="B71" s="136" t="s">
        <v>1406</v>
      </c>
      <c r="C71" s="52" t="s">
        <v>1407</v>
      </c>
      <c r="D71" s="137">
        <v>1</v>
      </c>
      <c r="E71" s="137">
        <v>2.58</v>
      </c>
      <c r="F71" s="138">
        <v>398.9</v>
      </c>
    </row>
    <row r="73" spans="1:6" ht="15.75" x14ac:dyDescent="0.25">
      <c r="A73" s="55" t="s">
        <v>331</v>
      </c>
    </row>
    <row r="100" spans="6:6" s="133" customFormat="1" x14ac:dyDescent="0.25">
      <c r="F100" s="273"/>
    </row>
    <row r="101" spans="6:6" s="133" customFormat="1" x14ac:dyDescent="0.25">
      <c r="F101" s="273"/>
    </row>
    <row r="102" spans="6:6" s="133" customFormat="1" x14ac:dyDescent="0.25">
      <c r="F102" s="273"/>
    </row>
    <row r="103" spans="6:6" s="133" customFormat="1" x14ac:dyDescent="0.25">
      <c r="F103" s="273"/>
    </row>
    <row r="104" spans="6:6" s="133" customFormat="1" x14ac:dyDescent="0.25">
      <c r="F104" s="273"/>
    </row>
    <row r="105" spans="6:6" s="133" customFormat="1" x14ac:dyDescent="0.25">
      <c r="F105" s="273"/>
    </row>
    <row r="106" spans="6:6" s="133" customFormat="1" x14ac:dyDescent="0.25">
      <c r="F106" s="273"/>
    </row>
    <row r="107" spans="6:6" s="133" customFormat="1" x14ac:dyDescent="0.25">
      <c r="F107" s="273"/>
    </row>
    <row r="108" spans="6:6" s="133" customFormat="1" x14ac:dyDescent="0.25">
      <c r="F108" s="273"/>
    </row>
    <row r="109" spans="6:6" s="133" customFormat="1" x14ac:dyDescent="0.25">
      <c r="F109" s="273"/>
    </row>
    <row r="110" spans="6:6" s="133" customFormat="1" x14ac:dyDescent="0.25">
      <c r="F110" s="273"/>
    </row>
    <row r="111" spans="6:6" s="133" customFormat="1" x14ac:dyDescent="0.25">
      <c r="F111" s="273"/>
    </row>
    <row r="112" spans="6:6" s="133" customFormat="1" x14ac:dyDescent="0.25">
      <c r="F112" s="273"/>
    </row>
    <row r="113" spans="6:6" s="133" customFormat="1" x14ac:dyDescent="0.25">
      <c r="F113" s="273"/>
    </row>
    <row r="114" spans="6:6" s="133" customFormat="1" x14ac:dyDescent="0.25">
      <c r="F114" s="273"/>
    </row>
    <row r="115" spans="6:6" s="133" customFormat="1" x14ac:dyDescent="0.25">
      <c r="F115" s="273"/>
    </row>
    <row r="116" spans="6:6" s="133" customFormat="1" x14ac:dyDescent="0.25">
      <c r="F116" s="273"/>
    </row>
  </sheetData>
  <mergeCells count="6">
    <mergeCell ref="A67:B67"/>
    <mergeCell ref="A1:F1"/>
    <mergeCell ref="A6:F6"/>
    <mergeCell ref="A39:F39"/>
    <mergeCell ref="A55:B55"/>
    <mergeCell ref="A62:B62"/>
  </mergeCells>
  <pageMargins left="0.7" right="0.7" top="0.75" bottom="0.75" header="0.3" footer="0.3"/>
  <pageSetup paperSize="9" orientation="portrait" horizontalDpi="90" verticalDpi="90" r:id="rId1"/>
  <drawing r:id="rId2"/>
</worksheet>
</file>

<file path=xl/worksheets/sheet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AC116"/>
  <sheetViews>
    <sheetView topLeftCell="A91" zoomScale="90" zoomScaleNormal="90" workbookViewId="0">
      <selection sqref="A1:J1"/>
    </sheetView>
  </sheetViews>
  <sheetFormatPr defaultRowHeight="15" x14ac:dyDescent="0.25"/>
  <cols>
    <col min="4" max="4" width="11.85546875" customWidth="1"/>
    <col min="5" max="5" width="17.140625" customWidth="1"/>
    <col min="6" max="6" width="78" customWidth="1"/>
    <col min="7" max="8" width="11.85546875" customWidth="1"/>
    <col min="9" max="9" width="71.5703125" bestFit="1" customWidth="1"/>
    <col min="10" max="10" width="30.28515625" customWidth="1"/>
    <col min="11" max="11" width="30.140625" bestFit="1" customWidth="1"/>
    <col min="12" max="26" width="9.140625" style="122"/>
    <col min="27" max="29" width="9.140625" style="403"/>
  </cols>
  <sheetData>
    <row r="1" spans="1:29" x14ac:dyDescent="0.25">
      <c r="A1" s="635" t="s">
        <v>3045</v>
      </c>
      <c r="B1" s="610"/>
      <c r="C1" s="610"/>
      <c r="D1" s="610"/>
      <c r="E1" s="610"/>
      <c r="F1" s="610"/>
      <c r="G1" s="610"/>
      <c r="H1" s="610"/>
      <c r="I1" s="610"/>
      <c r="J1" s="610"/>
    </row>
    <row r="2" spans="1:29" x14ac:dyDescent="0.25">
      <c r="A2" s="150"/>
      <c r="B2" s="150"/>
      <c r="C2" s="150"/>
      <c r="D2" s="150"/>
      <c r="E2" s="150"/>
      <c r="F2" s="150"/>
    </row>
    <row r="3" spans="1:29" x14ac:dyDescent="0.25">
      <c r="A3" s="150"/>
      <c r="B3" s="150"/>
      <c r="C3" s="150"/>
      <c r="F3" s="150"/>
    </row>
    <row r="4" spans="1:29" s="143" customFormat="1" ht="15.75" x14ac:dyDescent="0.25">
      <c r="A4" s="633" t="s">
        <v>3035</v>
      </c>
      <c r="B4" s="633"/>
      <c r="C4" s="633"/>
      <c r="D4" s="633"/>
      <c r="E4" s="633"/>
      <c r="F4" s="633"/>
      <c r="G4" s="633"/>
      <c r="H4" s="633"/>
      <c r="I4" s="633"/>
      <c r="J4" s="633"/>
      <c r="K4" s="402"/>
      <c r="L4" s="122"/>
      <c r="M4" s="122"/>
      <c r="N4" s="122"/>
      <c r="O4" s="122"/>
      <c r="P4" s="122"/>
      <c r="Q4" s="122"/>
      <c r="R4" s="122"/>
      <c r="S4" s="122"/>
      <c r="T4" s="122"/>
      <c r="U4" s="122"/>
      <c r="V4" s="122"/>
      <c r="W4" s="122"/>
      <c r="X4" s="122"/>
      <c r="Y4" s="122"/>
      <c r="Z4" s="122"/>
      <c r="AA4" s="403"/>
      <c r="AB4" s="403"/>
      <c r="AC4" s="403"/>
    </row>
    <row r="5" spans="1:29" x14ac:dyDescent="0.25">
      <c r="A5" s="634" t="s">
        <v>3028</v>
      </c>
      <c r="B5" s="634"/>
      <c r="C5" s="634"/>
      <c r="D5" s="409" t="s">
        <v>3034</v>
      </c>
      <c r="E5" s="404" t="s">
        <v>4</v>
      </c>
      <c r="F5" s="404" t="s">
        <v>5</v>
      </c>
      <c r="G5" s="404" t="s">
        <v>3036</v>
      </c>
      <c r="H5" s="404" t="s">
        <v>669</v>
      </c>
      <c r="I5" s="405" t="s">
        <v>3037</v>
      </c>
      <c r="J5" s="404" t="s">
        <v>3046</v>
      </c>
      <c r="K5" s="402"/>
    </row>
    <row r="6" spans="1:29" s="401" customFormat="1" x14ac:dyDescent="0.25">
      <c r="A6" s="631"/>
      <c r="B6" s="631"/>
      <c r="C6" s="631"/>
      <c r="D6" s="406">
        <v>1</v>
      </c>
      <c r="E6" s="410" t="s">
        <v>3051</v>
      </c>
      <c r="F6" s="407" t="s">
        <v>3067</v>
      </c>
      <c r="G6" s="406">
        <v>40</v>
      </c>
      <c r="H6" s="406">
        <v>10</v>
      </c>
      <c r="I6" s="407" t="s">
        <v>3038</v>
      </c>
      <c r="J6" s="408">
        <v>93379</v>
      </c>
      <c r="K6" s="402"/>
      <c r="L6" s="122"/>
      <c r="M6" s="122"/>
      <c r="N6" s="122"/>
      <c r="O6" s="122"/>
      <c r="P6" s="122"/>
      <c r="Q6" s="122"/>
      <c r="R6" s="122"/>
      <c r="S6" s="122"/>
      <c r="T6" s="122"/>
      <c r="U6" s="122"/>
      <c r="V6" s="122"/>
      <c r="W6" s="122"/>
      <c r="X6" s="122"/>
      <c r="Y6" s="122"/>
      <c r="Z6" s="122"/>
      <c r="AA6" s="403"/>
      <c r="AB6" s="403"/>
      <c r="AC6" s="403"/>
    </row>
    <row r="7" spans="1:29" s="401" customFormat="1" x14ac:dyDescent="0.25">
      <c r="A7" s="631"/>
      <c r="B7" s="631"/>
      <c r="C7" s="631"/>
      <c r="D7" s="406">
        <v>2</v>
      </c>
      <c r="E7" s="410" t="s">
        <v>3052</v>
      </c>
      <c r="F7" s="407" t="s">
        <v>3068</v>
      </c>
      <c r="G7" s="406">
        <v>40</v>
      </c>
      <c r="H7" s="406">
        <v>20</v>
      </c>
      <c r="I7" s="407" t="s">
        <v>3038</v>
      </c>
      <c r="J7" s="408">
        <v>93379</v>
      </c>
      <c r="K7" s="402"/>
      <c r="L7" s="122"/>
      <c r="M7" s="122"/>
      <c r="N7" s="122"/>
      <c r="O7" s="122"/>
      <c r="P7" s="122"/>
      <c r="Q7" s="122"/>
      <c r="R7" s="122"/>
      <c r="S7" s="122"/>
      <c r="T7" s="122"/>
      <c r="U7" s="122"/>
      <c r="V7" s="122"/>
      <c r="W7" s="122"/>
      <c r="X7" s="122"/>
      <c r="Y7" s="122"/>
      <c r="Z7" s="122"/>
      <c r="AA7" s="403"/>
      <c r="AB7" s="403"/>
      <c r="AC7" s="403"/>
    </row>
    <row r="8" spans="1:29" s="401" customFormat="1" x14ac:dyDescent="0.25">
      <c r="A8" s="631"/>
      <c r="B8" s="631"/>
      <c r="C8" s="631"/>
      <c r="D8" s="406">
        <v>3</v>
      </c>
      <c r="E8" s="410" t="s">
        <v>3053</v>
      </c>
      <c r="F8" s="407" t="s">
        <v>3069</v>
      </c>
      <c r="G8" s="406">
        <v>40</v>
      </c>
      <c r="H8" s="406">
        <v>25</v>
      </c>
      <c r="I8" s="407" t="s">
        <v>3038</v>
      </c>
      <c r="J8" s="408">
        <v>93379</v>
      </c>
      <c r="K8" s="402"/>
      <c r="L8" s="122"/>
      <c r="M8" s="122"/>
      <c r="N8" s="122"/>
      <c r="O8" s="122"/>
      <c r="P8" s="122"/>
      <c r="Q8" s="122"/>
      <c r="R8" s="122"/>
      <c r="S8" s="122"/>
      <c r="T8" s="122"/>
      <c r="U8" s="122"/>
      <c r="V8" s="122"/>
      <c r="W8" s="122"/>
      <c r="X8" s="122"/>
      <c r="Y8" s="122"/>
      <c r="Z8" s="122"/>
      <c r="AA8" s="403"/>
      <c r="AB8" s="403"/>
      <c r="AC8" s="403"/>
    </row>
    <row r="9" spans="1:29" s="401" customFormat="1" x14ac:dyDescent="0.25">
      <c r="A9" s="631"/>
      <c r="B9" s="631"/>
      <c r="C9" s="631"/>
      <c r="D9" s="406">
        <v>4</v>
      </c>
      <c r="E9" s="410" t="s">
        <v>3054</v>
      </c>
      <c r="F9" s="407" t="s">
        <v>3070</v>
      </c>
      <c r="G9" s="406">
        <v>40</v>
      </c>
      <c r="H9" s="406">
        <v>16</v>
      </c>
      <c r="I9" s="407" t="s">
        <v>3039</v>
      </c>
      <c r="J9" s="408">
        <v>93379</v>
      </c>
      <c r="K9" s="402"/>
      <c r="L9" s="122"/>
      <c r="M9" s="122"/>
      <c r="N9" s="122"/>
      <c r="O9" s="122"/>
      <c r="P9" s="122"/>
      <c r="Q9" s="122"/>
      <c r="R9" s="122"/>
      <c r="S9" s="122"/>
      <c r="T9" s="122"/>
      <c r="U9" s="122"/>
      <c r="V9" s="122"/>
      <c r="W9" s="122"/>
      <c r="X9" s="122"/>
      <c r="Y9" s="122"/>
      <c r="Z9" s="122"/>
      <c r="AA9" s="403"/>
      <c r="AB9" s="403"/>
      <c r="AC9" s="403"/>
    </row>
    <row r="10" spans="1:29" s="401" customFormat="1" x14ac:dyDescent="0.25">
      <c r="A10" s="631"/>
      <c r="B10" s="631"/>
      <c r="C10" s="631"/>
      <c r="D10" s="406">
        <v>5</v>
      </c>
      <c r="E10" s="410" t="s">
        <v>3055</v>
      </c>
      <c r="F10" s="407" t="s">
        <v>3071</v>
      </c>
      <c r="G10" s="406">
        <v>40</v>
      </c>
      <c r="H10" s="406">
        <v>20</v>
      </c>
      <c r="I10" s="407" t="s">
        <v>3039</v>
      </c>
      <c r="J10" s="408">
        <v>93379</v>
      </c>
      <c r="K10" s="402"/>
      <c r="L10" s="122"/>
      <c r="M10" s="122"/>
      <c r="N10" s="122"/>
      <c r="O10" s="122"/>
      <c r="P10" s="122"/>
      <c r="Q10" s="122"/>
      <c r="R10" s="122"/>
      <c r="S10" s="122"/>
      <c r="T10" s="122"/>
      <c r="U10" s="122"/>
      <c r="V10" s="122"/>
      <c r="W10" s="122"/>
      <c r="X10" s="122"/>
      <c r="Y10" s="122"/>
      <c r="Z10" s="122"/>
      <c r="AA10" s="403"/>
      <c r="AB10" s="403"/>
      <c r="AC10" s="403"/>
    </row>
    <row r="11" spans="1:29" s="401" customFormat="1" x14ac:dyDescent="0.25">
      <c r="A11" s="631"/>
      <c r="B11" s="631"/>
      <c r="C11" s="631"/>
      <c r="D11" s="406">
        <v>6</v>
      </c>
      <c r="E11" s="410" t="s">
        <v>3056</v>
      </c>
      <c r="F11" s="407" t="s">
        <v>3072</v>
      </c>
      <c r="G11" s="406">
        <v>40</v>
      </c>
      <c r="H11" s="406">
        <v>25</v>
      </c>
      <c r="I11" s="407" t="s">
        <v>3039</v>
      </c>
      <c r="J11" s="408">
        <v>93379</v>
      </c>
      <c r="K11" s="402"/>
      <c r="L11" s="122"/>
      <c r="M11" s="122"/>
      <c r="N11" s="122"/>
      <c r="O11" s="122"/>
      <c r="P11" s="122"/>
      <c r="Q11" s="122"/>
      <c r="R11" s="122"/>
      <c r="S11" s="122"/>
      <c r="T11" s="122"/>
      <c r="U11" s="122"/>
      <c r="V11" s="122"/>
      <c r="W11" s="122"/>
      <c r="X11" s="122"/>
      <c r="Y11" s="122"/>
      <c r="Z11" s="122"/>
      <c r="AA11" s="403"/>
      <c r="AB11" s="403"/>
      <c r="AC11" s="403"/>
    </row>
    <row r="12" spans="1:29" s="401" customFormat="1" x14ac:dyDescent="0.25">
      <c r="A12" s="631"/>
      <c r="B12" s="631"/>
      <c r="C12" s="631"/>
      <c r="D12" s="406">
        <v>7</v>
      </c>
      <c r="E12" s="410" t="s">
        <v>3057</v>
      </c>
      <c r="F12" s="407" t="s">
        <v>3073</v>
      </c>
      <c r="G12" s="406">
        <v>50</v>
      </c>
      <c r="H12" s="406">
        <v>32</v>
      </c>
      <c r="I12" s="407" t="s">
        <v>3039</v>
      </c>
      <c r="J12" s="408">
        <v>96480</v>
      </c>
      <c r="K12" s="402"/>
      <c r="L12" s="122"/>
      <c r="M12" s="122"/>
      <c r="N12" s="122"/>
      <c r="O12" s="122"/>
      <c r="P12" s="122"/>
      <c r="Q12" s="122"/>
      <c r="R12" s="122"/>
      <c r="S12" s="122"/>
      <c r="T12" s="122"/>
      <c r="U12" s="122"/>
      <c r="V12" s="122"/>
      <c r="W12" s="122"/>
      <c r="X12" s="122"/>
      <c r="Y12" s="122"/>
      <c r="Z12" s="122"/>
      <c r="AA12" s="403"/>
      <c r="AB12" s="403"/>
      <c r="AC12" s="403"/>
    </row>
    <row r="13" spans="1:29" s="401" customFormat="1" x14ac:dyDescent="0.25">
      <c r="A13" s="631"/>
      <c r="B13" s="631"/>
      <c r="C13" s="631"/>
      <c r="D13" s="406">
        <v>8</v>
      </c>
      <c r="E13" s="410" t="s">
        <v>3058</v>
      </c>
      <c r="F13" s="407" t="s">
        <v>3074</v>
      </c>
      <c r="G13" s="406">
        <v>50</v>
      </c>
      <c r="H13" s="406">
        <v>25</v>
      </c>
      <c r="I13" s="407" t="s">
        <v>3039</v>
      </c>
      <c r="J13" s="408">
        <v>96480</v>
      </c>
      <c r="K13" s="402"/>
      <c r="L13" s="122"/>
      <c r="M13" s="122"/>
      <c r="N13" s="122"/>
      <c r="O13" s="122"/>
      <c r="P13" s="122"/>
      <c r="Q13" s="122"/>
      <c r="R13" s="122"/>
      <c r="S13" s="122"/>
      <c r="T13" s="122"/>
      <c r="U13" s="122"/>
      <c r="V13" s="122"/>
      <c r="W13" s="122"/>
      <c r="X13" s="122"/>
      <c r="Y13" s="122"/>
      <c r="Z13" s="122"/>
      <c r="AA13" s="403"/>
      <c r="AB13" s="403"/>
      <c r="AC13" s="403"/>
    </row>
    <row r="14" spans="1:29" s="401" customFormat="1" x14ac:dyDescent="0.25">
      <c r="A14" s="631"/>
      <c r="B14" s="631"/>
      <c r="C14" s="631"/>
      <c r="D14" s="406">
        <v>9</v>
      </c>
      <c r="E14" s="410" t="s">
        <v>3059</v>
      </c>
      <c r="F14" s="407" t="s">
        <v>3075</v>
      </c>
      <c r="G14" s="406">
        <v>65</v>
      </c>
      <c r="H14" s="406">
        <v>50</v>
      </c>
      <c r="I14" s="407" t="s">
        <v>3039</v>
      </c>
      <c r="J14" s="408">
        <v>105831</v>
      </c>
      <c r="K14" s="402"/>
      <c r="L14" s="122"/>
      <c r="M14" s="122"/>
      <c r="N14" s="122"/>
      <c r="O14" s="122"/>
      <c r="P14" s="122"/>
      <c r="Q14" s="122"/>
      <c r="R14" s="122"/>
      <c r="S14" s="122"/>
      <c r="T14" s="122"/>
      <c r="U14" s="122"/>
      <c r="V14" s="122"/>
      <c r="W14" s="122"/>
      <c r="X14" s="122"/>
      <c r="Y14" s="122"/>
      <c r="Z14" s="122"/>
      <c r="AA14" s="403"/>
      <c r="AB14" s="403"/>
      <c r="AC14" s="403"/>
    </row>
    <row r="15" spans="1:29" s="401" customFormat="1" x14ac:dyDescent="0.25">
      <c r="A15" s="631"/>
      <c r="B15" s="631"/>
      <c r="C15" s="631"/>
      <c r="D15" s="406">
        <v>10</v>
      </c>
      <c r="E15" s="410" t="s">
        <v>3060</v>
      </c>
      <c r="F15" s="407" t="s">
        <v>3076</v>
      </c>
      <c r="G15" s="406">
        <v>65</v>
      </c>
      <c r="H15" s="406">
        <v>40</v>
      </c>
      <c r="I15" s="407" t="s">
        <v>3040</v>
      </c>
      <c r="J15" s="408">
        <v>105831</v>
      </c>
      <c r="K15" s="402"/>
      <c r="L15" s="122"/>
      <c r="M15" s="122"/>
      <c r="N15" s="122"/>
      <c r="O15" s="122"/>
      <c r="P15" s="122"/>
      <c r="Q15" s="122"/>
      <c r="R15" s="122"/>
      <c r="S15" s="122"/>
      <c r="T15" s="122"/>
      <c r="U15" s="122"/>
      <c r="V15" s="122"/>
      <c r="W15" s="122"/>
      <c r="X15" s="122"/>
      <c r="Y15" s="122"/>
      <c r="Z15" s="122"/>
      <c r="AA15" s="403"/>
      <c r="AB15" s="403"/>
      <c r="AC15" s="403"/>
    </row>
    <row r="16" spans="1:29" s="401" customFormat="1" x14ac:dyDescent="0.25">
      <c r="A16" s="631"/>
      <c r="B16" s="631"/>
      <c r="C16" s="631"/>
      <c r="D16" s="406">
        <v>11</v>
      </c>
      <c r="E16" s="410" t="s">
        <v>3061</v>
      </c>
      <c r="F16" s="407" t="s">
        <v>3077</v>
      </c>
      <c r="G16" s="406">
        <v>80</v>
      </c>
      <c r="H16" s="406">
        <v>40</v>
      </c>
      <c r="I16" s="407" t="s">
        <v>3038</v>
      </c>
      <c r="J16" s="408">
        <v>124483</v>
      </c>
      <c r="K16" s="402"/>
      <c r="L16" s="122"/>
      <c r="M16" s="122"/>
      <c r="N16" s="122"/>
      <c r="O16" s="122"/>
      <c r="P16" s="122"/>
      <c r="Q16" s="122"/>
      <c r="R16" s="122"/>
      <c r="S16" s="122"/>
      <c r="T16" s="122"/>
      <c r="U16" s="122"/>
      <c r="V16" s="122"/>
      <c r="W16" s="122"/>
      <c r="X16" s="122"/>
      <c r="Y16" s="122"/>
      <c r="Z16" s="122"/>
      <c r="AA16" s="403"/>
      <c r="AB16" s="403"/>
      <c r="AC16" s="403"/>
    </row>
    <row r="17" spans="1:29" s="401" customFormat="1" x14ac:dyDescent="0.25">
      <c r="A17" s="631"/>
      <c r="B17" s="631"/>
      <c r="C17" s="631"/>
      <c r="D17" s="406">
        <v>12</v>
      </c>
      <c r="E17" s="410" t="s">
        <v>3062</v>
      </c>
      <c r="F17" s="407" t="s">
        <v>3078</v>
      </c>
      <c r="G17" s="406">
        <v>80</v>
      </c>
      <c r="H17" s="406">
        <v>40</v>
      </c>
      <c r="I17" s="407" t="s">
        <v>3039</v>
      </c>
      <c r="J17" s="408">
        <v>124483</v>
      </c>
      <c r="K17" s="402"/>
      <c r="L17" s="122"/>
      <c r="M17" s="122"/>
      <c r="N17" s="122"/>
      <c r="O17" s="122"/>
      <c r="P17" s="122"/>
      <c r="Q17" s="122"/>
      <c r="R17" s="122"/>
      <c r="S17" s="122"/>
      <c r="T17" s="122"/>
      <c r="U17" s="122"/>
      <c r="V17" s="122"/>
      <c r="W17" s="122"/>
      <c r="X17" s="122"/>
      <c r="Y17" s="122"/>
      <c r="Z17" s="122"/>
      <c r="AA17" s="403"/>
      <c r="AB17" s="403"/>
      <c r="AC17" s="403"/>
    </row>
    <row r="18" spans="1:29" s="401" customFormat="1" x14ac:dyDescent="0.25">
      <c r="A18" s="631"/>
      <c r="B18" s="631"/>
      <c r="C18" s="631"/>
      <c r="D18" s="406">
        <v>13</v>
      </c>
      <c r="E18" s="410" t="s">
        <v>3063</v>
      </c>
      <c r="F18" s="407" t="s">
        <v>3079</v>
      </c>
      <c r="G18" s="406">
        <v>80</v>
      </c>
      <c r="H18" s="406">
        <v>63</v>
      </c>
      <c r="I18" s="407" t="s">
        <v>3039</v>
      </c>
      <c r="J18" s="408">
        <v>124483</v>
      </c>
      <c r="K18" s="402"/>
      <c r="L18" s="122"/>
      <c r="M18" s="122"/>
      <c r="N18" s="122"/>
      <c r="O18" s="122"/>
      <c r="P18" s="122"/>
      <c r="Q18" s="122"/>
      <c r="R18" s="122"/>
      <c r="S18" s="122"/>
      <c r="T18" s="122"/>
      <c r="U18" s="122"/>
      <c r="V18" s="122"/>
      <c r="W18" s="122"/>
      <c r="X18" s="122"/>
      <c r="Y18" s="122"/>
      <c r="Z18" s="122"/>
      <c r="AA18" s="403"/>
      <c r="AB18" s="403"/>
      <c r="AC18" s="403"/>
    </row>
    <row r="19" spans="1:29" s="401" customFormat="1" x14ac:dyDescent="0.25">
      <c r="A19" s="631"/>
      <c r="B19" s="631"/>
      <c r="C19" s="631"/>
      <c r="D19" s="406">
        <v>14</v>
      </c>
      <c r="E19" s="410" t="s">
        <v>3064</v>
      </c>
      <c r="F19" s="407" t="s">
        <v>3080</v>
      </c>
      <c r="G19" s="406">
        <v>80</v>
      </c>
      <c r="H19" s="406">
        <v>40</v>
      </c>
      <c r="I19" s="407" t="s">
        <v>3040</v>
      </c>
      <c r="J19" s="408">
        <v>124483</v>
      </c>
      <c r="K19" s="402"/>
      <c r="L19" s="122"/>
      <c r="M19" s="122"/>
      <c r="N19" s="122"/>
      <c r="O19" s="122"/>
      <c r="P19" s="122"/>
      <c r="Q19" s="122"/>
      <c r="R19" s="122"/>
      <c r="S19" s="122"/>
      <c r="T19" s="122"/>
      <c r="U19" s="122"/>
      <c r="V19" s="122"/>
      <c r="W19" s="122"/>
      <c r="X19" s="122"/>
      <c r="Y19" s="122"/>
      <c r="Z19" s="122"/>
      <c r="AA19" s="403"/>
      <c r="AB19" s="403"/>
      <c r="AC19" s="403"/>
    </row>
    <row r="20" spans="1:29" s="401" customFormat="1" x14ac:dyDescent="0.25">
      <c r="A20" s="631"/>
      <c r="B20" s="631"/>
      <c r="C20" s="631"/>
      <c r="D20" s="406">
        <v>15</v>
      </c>
      <c r="E20" s="410" t="s">
        <v>3065</v>
      </c>
      <c r="F20" s="407" t="s">
        <v>3081</v>
      </c>
      <c r="G20" s="406">
        <v>80</v>
      </c>
      <c r="H20" s="406">
        <v>63</v>
      </c>
      <c r="I20" s="407" t="s">
        <v>3040</v>
      </c>
      <c r="J20" s="408">
        <v>124483</v>
      </c>
      <c r="K20" s="402"/>
      <c r="L20" s="122"/>
      <c r="M20" s="122"/>
      <c r="N20" s="122"/>
      <c r="O20" s="122"/>
      <c r="P20" s="122"/>
      <c r="Q20" s="122"/>
      <c r="R20" s="122"/>
      <c r="S20" s="122"/>
      <c r="T20" s="122"/>
      <c r="U20" s="122"/>
      <c r="V20" s="122"/>
      <c r="W20" s="122"/>
      <c r="X20" s="122"/>
      <c r="Y20" s="122"/>
      <c r="Z20" s="122"/>
      <c r="AA20" s="403"/>
      <c r="AB20" s="403"/>
      <c r="AC20" s="403"/>
    </row>
    <row r="21" spans="1:29" s="401" customFormat="1" x14ac:dyDescent="0.25">
      <c r="A21" s="631"/>
      <c r="B21" s="631"/>
      <c r="C21" s="631"/>
      <c r="D21" s="406">
        <v>16</v>
      </c>
      <c r="E21" s="410" t="s">
        <v>3066</v>
      </c>
      <c r="F21" s="407" t="s">
        <v>3082</v>
      </c>
      <c r="G21" s="406">
        <v>80</v>
      </c>
      <c r="H21" s="406">
        <v>80</v>
      </c>
      <c r="I21" s="407" t="s">
        <v>3040</v>
      </c>
      <c r="J21" s="408">
        <v>124483</v>
      </c>
      <c r="K21" s="402"/>
      <c r="L21" s="122"/>
      <c r="M21" s="122"/>
      <c r="N21" s="122"/>
      <c r="O21" s="122"/>
      <c r="P21" s="122"/>
      <c r="Q21" s="122"/>
      <c r="R21" s="122"/>
      <c r="S21" s="122"/>
      <c r="T21" s="122"/>
      <c r="U21" s="122"/>
      <c r="V21" s="122"/>
      <c r="W21" s="122"/>
      <c r="X21" s="122"/>
      <c r="Y21" s="122"/>
      <c r="Z21" s="122"/>
      <c r="AA21" s="403"/>
      <c r="AB21" s="403"/>
      <c r="AC21" s="403"/>
    </row>
    <row r="23" spans="1:29" s="143" customFormat="1" ht="15.75" x14ac:dyDescent="0.25">
      <c r="A23" s="633" t="s">
        <v>1475</v>
      </c>
      <c r="B23" s="633"/>
      <c r="C23" s="633"/>
      <c r="D23" s="633"/>
      <c r="E23" s="633"/>
      <c r="F23" s="633"/>
      <c r="G23" s="633"/>
      <c r="H23" s="633"/>
      <c r="I23" s="633"/>
      <c r="J23" s="633"/>
      <c r="K23" s="633"/>
      <c r="L23" s="122"/>
      <c r="M23" s="122"/>
      <c r="N23" s="122"/>
      <c r="O23" s="122"/>
      <c r="P23" s="122"/>
      <c r="Q23" s="122"/>
      <c r="R23" s="122"/>
      <c r="S23" s="122"/>
      <c r="T23" s="122"/>
      <c r="U23" s="122"/>
      <c r="V23" s="122"/>
      <c r="W23" s="122"/>
      <c r="X23" s="122"/>
      <c r="Y23" s="122"/>
      <c r="Z23" s="122"/>
      <c r="AA23" s="402"/>
      <c r="AB23" s="402"/>
      <c r="AC23" s="402"/>
    </row>
    <row r="24" spans="1:29" x14ac:dyDescent="0.25">
      <c r="A24" s="634" t="s">
        <v>3028</v>
      </c>
      <c r="B24" s="634"/>
      <c r="C24" s="634"/>
      <c r="D24" s="409" t="s">
        <v>3034</v>
      </c>
      <c r="E24" s="404" t="s">
        <v>4</v>
      </c>
      <c r="F24" s="404" t="s">
        <v>5</v>
      </c>
      <c r="G24" s="404" t="s">
        <v>3036</v>
      </c>
      <c r="H24" s="404" t="s">
        <v>669</v>
      </c>
      <c r="I24" s="404" t="s">
        <v>3041</v>
      </c>
      <c r="J24" s="404" t="s">
        <v>3047</v>
      </c>
      <c r="K24" s="404" t="s">
        <v>3048</v>
      </c>
    </row>
    <row r="25" spans="1:29" s="401" customFormat="1" x14ac:dyDescent="0.25">
      <c r="A25" s="631"/>
      <c r="B25" s="631"/>
      <c r="C25" s="631"/>
      <c r="D25" s="406">
        <v>1</v>
      </c>
      <c r="E25" s="412" t="s">
        <v>3083</v>
      </c>
      <c r="F25" s="412" t="s">
        <v>3115</v>
      </c>
      <c r="G25" s="406">
        <v>15</v>
      </c>
      <c r="H25" s="406">
        <v>0.16</v>
      </c>
      <c r="I25" s="406" t="s">
        <v>3042</v>
      </c>
      <c r="J25" s="408">
        <v>17931</v>
      </c>
      <c r="K25" s="408">
        <v>49869</v>
      </c>
      <c r="L25" s="122"/>
      <c r="M25" s="122"/>
      <c r="N25" s="122"/>
      <c r="O25" s="122"/>
      <c r="P25" s="122"/>
      <c r="Q25" s="122"/>
      <c r="R25" s="122"/>
      <c r="S25" s="122"/>
      <c r="T25" s="122"/>
      <c r="U25" s="122"/>
      <c r="V25" s="122"/>
      <c r="W25" s="122"/>
      <c r="X25" s="122"/>
      <c r="Y25" s="122"/>
      <c r="Z25" s="122"/>
      <c r="AA25" s="411"/>
      <c r="AB25" s="411"/>
      <c r="AC25" s="411"/>
    </row>
    <row r="26" spans="1:29" s="401" customFormat="1" x14ac:dyDescent="0.25">
      <c r="A26" s="631"/>
      <c r="B26" s="631"/>
      <c r="C26" s="631"/>
      <c r="D26" s="406">
        <v>2</v>
      </c>
      <c r="E26" s="412" t="s">
        <v>3084</v>
      </c>
      <c r="F26" s="412" t="s">
        <v>3116</v>
      </c>
      <c r="G26" s="406">
        <v>15</v>
      </c>
      <c r="H26" s="406">
        <v>0.25</v>
      </c>
      <c r="I26" s="406" t="s">
        <v>3042</v>
      </c>
      <c r="J26" s="408">
        <v>17931</v>
      </c>
      <c r="K26" s="408">
        <v>49869</v>
      </c>
      <c r="L26" s="122"/>
      <c r="M26" s="122"/>
      <c r="N26" s="122"/>
      <c r="O26" s="122"/>
      <c r="P26" s="122"/>
      <c r="Q26" s="122"/>
      <c r="R26" s="122"/>
      <c r="S26" s="122"/>
      <c r="T26" s="122"/>
      <c r="U26" s="122"/>
      <c r="V26" s="122"/>
      <c r="W26" s="122"/>
      <c r="X26" s="122"/>
      <c r="Y26" s="122"/>
      <c r="Z26" s="122"/>
      <c r="AA26" s="411"/>
      <c r="AB26" s="411"/>
      <c r="AC26" s="411"/>
    </row>
    <row r="27" spans="1:29" s="401" customFormat="1" x14ac:dyDescent="0.25">
      <c r="A27" s="631"/>
      <c r="B27" s="631"/>
      <c r="C27" s="631"/>
      <c r="D27" s="406">
        <v>3</v>
      </c>
      <c r="E27" s="412" t="s">
        <v>3085</v>
      </c>
      <c r="F27" s="412" t="s">
        <v>3117</v>
      </c>
      <c r="G27" s="406">
        <v>15</v>
      </c>
      <c r="H27" s="406">
        <v>0.63</v>
      </c>
      <c r="I27" s="406" t="s">
        <v>3042</v>
      </c>
      <c r="J27" s="408">
        <v>17931</v>
      </c>
      <c r="K27" s="408">
        <v>49869</v>
      </c>
      <c r="L27" s="122"/>
      <c r="M27" s="122"/>
      <c r="N27" s="122"/>
      <c r="O27" s="122"/>
      <c r="P27" s="122"/>
      <c r="Q27" s="122"/>
      <c r="R27" s="122"/>
      <c r="S27" s="122"/>
      <c r="T27" s="122"/>
      <c r="U27" s="122"/>
      <c r="V27" s="122"/>
      <c r="W27" s="122"/>
      <c r="X27" s="122"/>
      <c r="Y27" s="122"/>
      <c r="Z27" s="122"/>
      <c r="AA27" s="411"/>
      <c r="AB27" s="411"/>
      <c r="AC27" s="411"/>
    </row>
    <row r="28" spans="1:29" s="401" customFormat="1" x14ac:dyDescent="0.25">
      <c r="A28" s="631"/>
      <c r="B28" s="631"/>
      <c r="C28" s="631"/>
      <c r="D28" s="406">
        <v>4</v>
      </c>
      <c r="E28" s="412" t="s">
        <v>3086</v>
      </c>
      <c r="F28" s="412" t="s">
        <v>3118</v>
      </c>
      <c r="G28" s="406">
        <v>15</v>
      </c>
      <c r="H28" s="406">
        <v>1</v>
      </c>
      <c r="I28" s="406" t="s">
        <v>3042</v>
      </c>
      <c r="J28" s="408">
        <v>17931</v>
      </c>
      <c r="K28" s="408">
        <v>49869</v>
      </c>
      <c r="L28" s="122"/>
      <c r="M28" s="122"/>
      <c r="N28" s="122"/>
      <c r="O28" s="122"/>
      <c r="P28" s="122"/>
      <c r="Q28" s="122"/>
      <c r="R28" s="122"/>
      <c r="S28" s="122"/>
      <c r="T28" s="122"/>
      <c r="U28" s="122"/>
      <c r="V28" s="122"/>
      <c r="W28" s="122"/>
      <c r="X28" s="122"/>
      <c r="Y28" s="122"/>
      <c r="Z28" s="122"/>
      <c r="AA28" s="411"/>
      <c r="AB28" s="411"/>
      <c r="AC28" s="411"/>
    </row>
    <row r="29" spans="1:29" s="401" customFormat="1" x14ac:dyDescent="0.25">
      <c r="A29" s="631"/>
      <c r="B29" s="631"/>
      <c r="C29" s="631"/>
      <c r="D29" s="406">
        <v>5</v>
      </c>
      <c r="E29" s="412" t="s">
        <v>3087</v>
      </c>
      <c r="F29" s="412" t="s">
        <v>3119</v>
      </c>
      <c r="G29" s="406">
        <v>15</v>
      </c>
      <c r="H29" s="406">
        <v>2.5</v>
      </c>
      <c r="I29" s="406" t="s">
        <v>3042</v>
      </c>
      <c r="J29" s="408">
        <v>17931</v>
      </c>
      <c r="K29" s="408">
        <v>49869</v>
      </c>
      <c r="L29" s="122"/>
      <c r="M29" s="122"/>
      <c r="N29" s="122"/>
      <c r="O29" s="122"/>
      <c r="P29" s="122"/>
      <c r="Q29" s="122"/>
      <c r="R29" s="122"/>
      <c r="S29" s="122"/>
      <c r="T29" s="122"/>
      <c r="U29" s="122"/>
      <c r="V29" s="122"/>
      <c r="W29" s="122"/>
      <c r="X29" s="122"/>
      <c r="Y29" s="122"/>
      <c r="Z29" s="122"/>
      <c r="AA29" s="411"/>
      <c r="AB29" s="411"/>
      <c r="AC29" s="411"/>
    </row>
    <row r="30" spans="1:29" s="401" customFormat="1" x14ac:dyDescent="0.25">
      <c r="A30" s="631"/>
      <c r="B30" s="631"/>
      <c r="C30" s="631"/>
      <c r="D30" s="406">
        <v>6</v>
      </c>
      <c r="E30" s="412" t="s">
        <v>3088</v>
      </c>
      <c r="F30" s="412" t="s">
        <v>3120</v>
      </c>
      <c r="G30" s="406">
        <v>15</v>
      </c>
      <c r="H30" s="406">
        <v>4</v>
      </c>
      <c r="I30" s="406" t="s">
        <v>3042</v>
      </c>
      <c r="J30" s="408">
        <v>17931</v>
      </c>
      <c r="K30" s="408">
        <v>49869</v>
      </c>
      <c r="L30" s="122"/>
      <c r="M30" s="122"/>
      <c r="N30" s="122"/>
      <c r="O30" s="122"/>
      <c r="P30" s="122"/>
      <c r="Q30" s="122"/>
      <c r="R30" s="122"/>
      <c r="S30" s="122"/>
      <c r="T30" s="122"/>
      <c r="U30" s="122"/>
      <c r="V30" s="122"/>
      <c r="W30" s="122"/>
      <c r="X30" s="122"/>
      <c r="Y30" s="122"/>
      <c r="Z30" s="122"/>
      <c r="AA30" s="411"/>
      <c r="AB30" s="411"/>
      <c r="AC30" s="411"/>
    </row>
    <row r="31" spans="1:29" s="401" customFormat="1" x14ac:dyDescent="0.25">
      <c r="A31" s="631"/>
      <c r="B31" s="631"/>
      <c r="C31" s="631"/>
      <c r="D31" s="406">
        <v>7</v>
      </c>
      <c r="E31" s="412" t="s">
        <v>3089</v>
      </c>
      <c r="F31" s="412" t="s">
        <v>3121</v>
      </c>
      <c r="G31" s="406">
        <v>20</v>
      </c>
      <c r="H31" s="406">
        <v>1.6</v>
      </c>
      <c r="I31" s="406" t="s">
        <v>3042</v>
      </c>
      <c r="J31" s="408">
        <v>20270</v>
      </c>
      <c r="K31" s="408">
        <v>49869</v>
      </c>
      <c r="L31" s="122"/>
      <c r="M31" s="122"/>
      <c r="N31" s="122"/>
      <c r="O31" s="122"/>
      <c r="P31" s="122"/>
      <c r="Q31" s="122"/>
      <c r="R31" s="122"/>
      <c r="S31" s="122"/>
      <c r="T31" s="122"/>
      <c r="U31" s="122"/>
      <c r="V31" s="122"/>
      <c r="W31" s="122"/>
      <c r="X31" s="122"/>
      <c r="Y31" s="122"/>
      <c r="Z31" s="122"/>
      <c r="AA31" s="411"/>
      <c r="AB31" s="411"/>
      <c r="AC31" s="411"/>
    </row>
    <row r="32" spans="1:29" s="401" customFormat="1" x14ac:dyDescent="0.25">
      <c r="A32" s="631"/>
      <c r="B32" s="631"/>
      <c r="C32" s="631"/>
      <c r="D32" s="406">
        <v>8</v>
      </c>
      <c r="E32" s="412" t="s">
        <v>3090</v>
      </c>
      <c r="F32" s="412" t="s">
        <v>3122</v>
      </c>
      <c r="G32" s="406">
        <v>20</v>
      </c>
      <c r="H32" s="406">
        <v>2.5</v>
      </c>
      <c r="I32" s="406" t="s">
        <v>3042</v>
      </c>
      <c r="J32" s="408">
        <v>20270</v>
      </c>
      <c r="K32" s="408">
        <v>49869</v>
      </c>
      <c r="L32" s="122"/>
      <c r="M32" s="122"/>
      <c r="N32" s="122"/>
      <c r="O32" s="122"/>
      <c r="P32" s="122"/>
      <c r="Q32" s="122"/>
      <c r="R32" s="122"/>
      <c r="S32" s="122"/>
      <c r="T32" s="122"/>
      <c r="U32" s="122"/>
      <c r="V32" s="122"/>
      <c r="W32" s="122"/>
      <c r="X32" s="122"/>
      <c r="Y32" s="122"/>
      <c r="Z32" s="122"/>
      <c r="AA32" s="411"/>
      <c r="AB32" s="411"/>
      <c r="AC32" s="411"/>
    </row>
    <row r="33" spans="1:29" s="401" customFormat="1" x14ac:dyDescent="0.25">
      <c r="A33" s="631"/>
      <c r="B33" s="631"/>
      <c r="C33" s="631"/>
      <c r="D33" s="406">
        <v>9</v>
      </c>
      <c r="E33" s="412" t="s">
        <v>3091</v>
      </c>
      <c r="F33" s="412" t="s">
        <v>3123</v>
      </c>
      <c r="G33" s="406">
        <v>20</v>
      </c>
      <c r="H33" s="406">
        <v>4</v>
      </c>
      <c r="I33" s="406" t="s">
        <v>3042</v>
      </c>
      <c r="J33" s="408">
        <v>20270</v>
      </c>
      <c r="K33" s="408">
        <v>49869</v>
      </c>
      <c r="L33" s="122"/>
      <c r="M33" s="122"/>
      <c r="N33" s="122"/>
      <c r="O33" s="122"/>
      <c r="P33" s="122"/>
      <c r="Q33" s="122"/>
      <c r="R33" s="122"/>
      <c r="S33" s="122"/>
      <c r="T33" s="122"/>
      <c r="U33" s="122"/>
      <c r="V33" s="122"/>
      <c r="W33" s="122"/>
      <c r="X33" s="122"/>
      <c r="Y33" s="122"/>
      <c r="Z33" s="122"/>
      <c r="AA33" s="411"/>
      <c r="AB33" s="411"/>
      <c r="AC33" s="411"/>
    </row>
    <row r="34" spans="1:29" s="401" customFormat="1" x14ac:dyDescent="0.25">
      <c r="A34" s="631"/>
      <c r="B34" s="631"/>
      <c r="C34" s="631"/>
      <c r="D34" s="406">
        <v>10</v>
      </c>
      <c r="E34" s="412" t="s">
        <v>3092</v>
      </c>
      <c r="F34" s="412" t="s">
        <v>3124</v>
      </c>
      <c r="G34" s="406">
        <v>20</v>
      </c>
      <c r="H34" s="406">
        <v>6.3</v>
      </c>
      <c r="I34" s="406" t="s">
        <v>3042</v>
      </c>
      <c r="J34" s="408">
        <v>20270</v>
      </c>
      <c r="K34" s="408">
        <v>49869</v>
      </c>
      <c r="L34" s="122"/>
      <c r="M34" s="122"/>
      <c r="N34" s="122"/>
      <c r="O34" s="122"/>
      <c r="P34" s="122"/>
      <c r="Q34" s="122"/>
      <c r="R34" s="122"/>
      <c r="S34" s="122"/>
      <c r="T34" s="122"/>
      <c r="U34" s="122"/>
      <c r="V34" s="122"/>
      <c r="W34" s="122"/>
      <c r="X34" s="122"/>
      <c r="Y34" s="122"/>
      <c r="Z34" s="122"/>
      <c r="AA34" s="411"/>
      <c r="AB34" s="411"/>
      <c r="AC34" s="411"/>
    </row>
    <row r="35" spans="1:29" s="401" customFormat="1" x14ac:dyDescent="0.25">
      <c r="A35" s="631"/>
      <c r="B35" s="631"/>
      <c r="C35" s="631"/>
      <c r="D35" s="406">
        <v>11</v>
      </c>
      <c r="E35" s="412" t="s">
        <v>3093</v>
      </c>
      <c r="F35" s="412" t="s">
        <v>3125</v>
      </c>
      <c r="G35" s="406">
        <v>25</v>
      </c>
      <c r="H35" s="406">
        <v>2.5</v>
      </c>
      <c r="I35" s="406" t="s">
        <v>3042</v>
      </c>
      <c r="J35" s="408">
        <v>25085</v>
      </c>
      <c r="K35" s="408">
        <v>49869</v>
      </c>
      <c r="L35" s="122"/>
      <c r="M35" s="122"/>
      <c r="N35" s="122"/>
      <c r="O35" s="122"/>
      <c r="P35" s="122"/>
      <c r="Q35" s="122"/>
      <c r="R35" s="122"/>
      <c r="S35" s="122"/>
      <c r="T35" s="122"/>
      <c r="U35" s="122"/>
      <c r="V35" s="122"/>
      <c r="W35" s="122"/>
      <c r="X35" s="122"/>
      <c r="Y35" s="122"/>
      <c r="Z35" s="122"/>
      <c r="AA35" s="411"/>
      <c r="AB35" s="411"/>
      <c r="AC35" s="411"/>
    </row>
    <row r="36" spans="1:29" s="401" customFormat="1" x14ac:dyDescent="0.25">
      <c r="A36" s="631"/>
      <c r="B36" s="631"/>
      <c r="C36" s="631"/>
      <c r="D36" s="406">
        <v>12</v>
      </c>
      <c r="E36" s="412" t="s">
        <v>3094</v>
      </c>
      <c r="F36" s="412" t="s">
        <v>3126</v>
      </c>
      <c r="G36" s="406">
        <v>25</v>
      </c>
      <c r="H36" s="406">
        <v>4</v>
      </c>
      <c r="I36" s="406" t="s">
        <v>3042</v>
      </c>
      <c r="J36" s="408">
        <v>25085</v>
      </c>
      <c r="K36" s="408">
        <v>49869</v>
      </c>
      <c r="L36" s="122"/>
      <c r="M36" s="122"/>
      <c r="N36" s="122"/>
      <c r="O36" s="122"/>
      <c r="P36" s="122"/>
      <c r="Q36" s="122"/>
      <c r="R36" s="122"/>
      <c r="S36" s="122"/>
      <c r="T36" s="122"/>
      <c r="U36" s="122"/>
      <c r="V36" s="122"/>
      <c r="W36" s="122"/>
      <c r="X36" s="122"/>
      <c r="Y36" s="122"/>
      <c r="Z36" s="122"/>
      <c r="AA36" s="411"/>
      <c r="AB36" s="411"/>
      <c r="AC36" s="411"/>
    </row>
    <row r="37" spans="1:29" s="401" customFormat="1" x14ac:dyDescent="0.25">
      <c r="A37" s="631"/>
      <c r="B37" s="631"/>
      <c r="C37" s="631"/>
      <c r="D37" s="406">
        <v>13</v>
      </c>
      <c r="E37" s="412" t="s">
        <v>3095</v>
      </c>
      <c r="F37" s="412" t="s">
        <v>3127</v>
      </c>
      <c r="G37" s="406">
        <v>25</v>
      </c>
      <c r="H37" s="406">
        <v>6.3</v>
      </c>
      <c r="I37" s="406" t="s">
        <v>3042</v>
      </c>
      <c r="J37" s="408">
        <v>25085</v>
      </c>
      <c r="K37" s="408">
        <v>49869</v>
      </c>
      <c r="L37" s="122"/>
      <c r="M37" s="122"/>
      <c r="N37" s="122"/>
      <c r="O37" s="122"/>
      <c r="P37" s="122"/>
      <c r="Q37" s="122"/>
      <c r="R37" s="122"/>
      <c r="S37" s="122"/>
      <c r="T37" s="122"/>
      <c r="U37" s="122"/>
      <c r="V37" s="122"/>
      <c r="W37" s="122"/>
      <c r="X37" s="122"/>
      <c r="Y37" s="122"/>
      <c r="Z37" s="122"/>
      <c r="AA37" s="411"/>
      <c r="AB37" s="411"/>
      <c r="AC37" s="411"/>
    </row>
    <row r="38" spans="1:29" s="401" customFormat="1" x14ac:dyDescent="0.25">
      <c r="A38" s="631"/>
      <c r="B38" s="631"/>
      <c r="C38" s="631"/>
      <c r="D38" s="406">
        <v>14</v>
      </c>
      <c r="E38" s="412" t="s">
        <v>3096</v>
      </c>
      <c r="F38" s="412" t="s">
        <v>3128</v>
      </c>
      <c r="G38" s="406">
        <v>25</v>
      </c>
      <c r="H38" s="406">
        <v>8</v>
      </c>
      <c r="I38" s="406" t="s">
        <v>3042</v>
      </c>
      <c r="J38" s="408">
        <v>25085</v>
      </c>
      <c r="K38" s="408">
        <v>49869</v>
      </c>
      <c r="L38" s="122"/>
      <c r="M38" s="122"/>
      <c r="N38" s="122"/>
      <c r="O38" s="122"/>
      <c r="P38" s="122"/>
      <c r="Q38" s="122"/>
      <c r="R38" s="122"/>
      <c r="S38" s="122"/>
      <c r="T38" s="122"/>
      <c r="U38" s="122"/>
      <c r="V38" s="122"/>
      <c r="W38" s="122"/>
      <c r="X38" s="122"/>
      <c r="Y38" s="122"/>
      <c r="Z38" s="122"/>
      <c r="AA38" s="411"/>
      <c r="AB38" s="411"/>
      <c r="AC38" s="411"/>
    </row>
    <row r="39" spans="1:29" s="401" customFormat="1" x14ac:dyDescent="0.25">
      <c r="A39" s="631"/>
      <c r="B39" s="631"/>
      <c r="C39" s="631"/>
      <c r="D39" s="406">
        <v>15</v>
      </c>
      <c r="E39" s="412" t="s">
        <v>3097</v>
      </c>
      <c r="F39" s="412" t="s">
        <v>3129</v>
      </c>
      <c r="G39" s="406">
        <v>25</v>
      </c>
      <c r="H39" s="406">
        <v>10</v>
      </c>
      <c r="I39" s="406" t="s">
        <v>3042</v>
      </c>
      <c r="J39" s="408">
        <v>25085</v>
      </c>
      <c r="K39" s="408">
        <v>49869</v>
      </c>
      <c r="L39" s="122"/>
      <c r="M39" s="122"/>
      <c r="N39" s="122"/>
      <c r="O39" s="122"/>
      <c r="P39" s="122"/>
      <c r="Q39" s="122"/>
      <c r="R39" s="122"/>
      <c r="S39" s="122"/>
      <c r="T39" s="122"/>
      <c r="U39" s="122"/>
      <c r="V39" s="122"/>
      <c r="W39" s="122"/>
      <c r="X39" s="122"/>
      <c r="Y39" s="122"/>
      <c r="Z39" s="122"/>
      <c r="AA39" s="411"/>
      <c r="AB39" s="411"/>
      <c r="AC39" s="411"/>
    </row>
    <row r="40" spans="1:29" s="401" customFormat="1" x14ac:dyDescent="0.25">
      <c r="A40" s="631"/>
      <c r="B40" s="631"/>
      <c r="C40" s="631"/>
      <c r="D40" s="406">
        <v>16</v>
      </c>
      <c r="E40" s="412" t="s">
        <v>3098</v>
      </c>
      <c r="F40" s="412" t="s">
        <v>3130</v>
      </c>
      <c r="G40" s="406">
        <v>32</v>
      </c>
      <c r="H40" s="406">
        <v>6.3</v>
      </c>
      <c r="I40" s="406" t="s">
        <v>3042</v>
      </c>
      <c r="J40" s="408">
        <v>28866</v>
      </c>
      <c r="K40" s="408">
        <v>49869</v>
      </c>
      <c r="L40" s="133"/>
      <c r="M40" s="133"/>
      <c r="N40" s="133"/>
      <c r="O40" s="133"/>
      <c r="P40" s="133"/>
      <c r="Q40" s="133"/>
      <c r="R40" s="133"/>
      <c r="S40" s="133"/>
      <c r="T40" s="133"/>
      <c r="U40" s="133"/>
      <c r="V40" s="133"/>
      <c r="W40" s="133"/>
      <c r="X40" s="133"/>
      <c r="Y40" s="133"/>
      <c r="Z40" s="133"/>
      <c r="AA40" s="411"/>
      <c r="AB40" s="411"/>
      <c r="AC40" s="411"/>
    </row>
    <row r="41" spans="1:29" s="401" customFormat="1" x14ac:dyDescent="0.25">
      <c r="A41" s="631"/>
      <c r="B41" s="631"/>
      <c r="C41" s="631"/>
      <c r="D41" s="406">
        <v>17</v>
      </c>
      <c r="E41" s="412" t="s">
        <v>3099</v>
      </c>
      <c r="F41" s="412" t="s">
        <v>3131</v>
      </c>
      <c r="G41" s="406">
        <v>32</v>
      </c>
      <c r="H41" s="406">
        <v>8</v>
      </c>
      <c r="I41" s="406" t="s">
        <v>3042</v>
      </c>
      <c r="J41" s="408">
        <v>28866</v>
      </c>
      <c r="K41" s="408">
        <v>49869</v>
      </c>
      <c r="L41" s="133"/>
      <c r="M41" s="133"/>
      <c r="N41" s="133"/>
      <c r="O41" s="133"/>
      <c r="P41" s="133"/>
      <c r="Q41" s="133"/>
      <c r="R41" s="133"/>
      <c r="S41" s="133"/>
      <c r="T41" s="133"/>
      <c r="U41" s="133"/>
      <c r="V41" s="133"/>
      <c r="W41" s="133"/>
      <c r="X41" s="133"/>
      <c r="Y41" s="133"/>
      <c r="Z41" s="133"/>
      <c r="AA41" s="411"/>
      <c r="AB41" s="411"/>
      <c r="AC41" s="411"/>
    </row>
    <row r="42" spans="1:29" s="401" customFormat="1" x14ac:dyDescent="0.25">
      <c r="A42" s="631"/>
      <c r="B42" s="631"/>
      <c r="C42" s="631"/>
      <c r="D42" s="406">
        <v>18</v>
      </c>
      <c r="E42" s="412" t="s">
        <v>3100</v>
      </c>
      <c r="F42" s="412" t="s">
        <v>3132</v>
      </c>
      <c r="G42" s="406">
        <v>32</v>
      </c>
      <c r="H42" s="406">
        <v>10</v>
      </c>
      <c r="I42" s="406" t="s">
        <v>3042</v>
      </c>
      <c r="J42" s="408">
        <v>28866</v>
      </c>
      <c r="K42" s="408">
        <v>49869</v>
      </c>
      <c r="L42" s="133"/>
      <c r="M42" s="133"/>
      <c r="N42" s="133"/>
      <c r="O42" s="133"/>
      <c r="P42" s="133"/>
      <c r="Q42" s="133"/>
      <c r="R42" s="133"/>
      <c r="S42" s="133"/>
      <c r="T42" s="133"/>
      <c r="U42" s="133"/>
      <c r="V42" s="133"/>
      <c r="W42" s="133"/>
      <c r="X42" s="133"/>
      <c r="Y42" s="133"/>
      <c r="Z42" s="133"/>
      <c r="AA42" s="411"/>
      <c r="AB42" s="411"/>
      <c r="AC42" s="411"/>
    </row>
    <row r="43" spans="1:29" s="401" customFormat="1" x14ac:dyDescent="0.25">
      <c r="A43" s="631"/>
      <c r="B43" s="631"/>
      <c r="C43" s="631"/>
      <c r="D43" s="406">
        <v>19</v>
      </c>
      <c r="E43" s="412" t="s">
        <v>3101</v>
      </c>
      <c r="F43" s="412" t="s">
        <v>3133</v>
      </c>
      <c r="G43" s="406">
        <v>32</v>
      </c>
      <c r="H43" s="406">
        <v>12.5</v>
      </c>
      <c r="I43" s="406" t="s">
        <v>3042</v>
      </c>
      <c r="J43" s="408">
        <v>28866</v>
      </c>
      <c r="K43" s="408">
        <v>49869</v>
      </c>
      <c r="L43" s="133"/>
      <c r="M43" s="133"/>
      <c r="N43" s="133"/>
      <c r="O43" s="133"/>
      <c r="P43" s="133"/>
      <c r="Q43" s="133"/>
      <c r="R43" s="133"/>
      <c r="S43" s="133"/>
      <c r="T43" s="133"/>
      <c r="U43" s="133"/>
      <c r="V43" s="133"/>
      <c r="W43" s="133"/>
      <c r="X43" s="133"/>
      <c r="Y43" s="133"/>
      <c r="Z43" s="133"/>
      <c r="AA43" s="411"/>
      <c r="AB43" s="411"/>
      <c r="AC43" s="411"/>
    </row>
    <row r="44" spans="1:29" s="401" customFormat="1" x14ac:dyDescent="0.25">
      <c r="A44" s="631"/>
      <c r="B44" s="631"/>
      <c r="C44" s="631"/>
      <c r="D44" s="406">
        <v>20</v>
      </c>
      <c r="E44" s="412" t="s">
        <v>3102</v>
      </c>
      <c r="F44" s="412" t="s">
        <v>3134</v>
      </c>
      <c r="G44" s="406">
        <v>32</v>
      </c>
      <c r="H44" s="406">
        <v>16</v>
      </c>
      <c r="I44" s="406" t="s">
        <v>3042</v>
      </c>
      <c r="J44" s="408">
        <v>28866</v>
      </c>
      <c r="K44" s="408">
        <v>49869</v>
      </c>
      <c r="L44" s="133"/>
      <c r="M44" s="133"/>
      <c r="N44" s="133"/>
      <c r="O44" s="133"/>
      <c r="P44" s="133"/>
      <c r="Q44" s="133"/>
      <c r="R44" s="133"/>
      <c r="S44" s="133"/>
      <c r="T44" s="133"/>
      <c r="U44" s="133"/>
      <c r="V44" s="133"/>
      <c r="W44" s="133"/>
      <c r="X44" s="133"/>
      <c r="Y44" s="133"/>
      <c r="Z44" s="133"/>
      <c r="AA44" s="411"/>
      <c r="AB44" s="411"/>
      <c r="AC44" s="411"/>
    </row>
    <row r="45" spans="1:29" s="401" customFormat="1" x14ac:dyDescent="0.25">
      <c r="A45" s="631"/>
      <c r="B45" s="631"/>
      <c r="C45" s="631"/>
      <c r="D45" s="406">
        <v>21</v>
      </c>
      <c r="E45" s="412" t="s">
        <v>3103</v>
      </c>
      <c r="F45" s="412" t="s">
        <v>3135</v>
      </c>
      <c r="G45" s="406">
        <v>40</v>
      </c>
      <c r="H45" s="406">
        <v>10</v>
      </c>
      <c r="I45" s="406" t="s">
        <v>3042</v>
      </c>
      <c r="J45" s="408">
        <v>32710</v>
      </c>
      <c r="K45" s="408">
        <v>49869</v>
      </c>
      <c r="L45" s="133"/>
      <c r="M45" s="133"/>
      <c r="N45" s="133"/>
      <c r="O45" s="133"/>
      <c r="P45" s="133"/>
      <c r="Q45" s="133"/>
      <c r="R45" s="133"/>
      <c r="S45" s="133"/>
      <c r="T45" s="133"/>
      <c r="U45" s="133"/>
      <c r="V45" s="133"/>
      <c r="W45" s="133"/>
      <c r="X45" s="133"/>
      <c r="Y45" s="133"/>
      <c r="Z45" s="133"/>
      <c r="AA45" s="411"/>
      <c r="AB45" s="411"/>
      <c r="AC45" s="411"/>
    </row>
    <row r="46" spans="1:29" s="401" customFormat="1" x14ac:dyDescent="0.25">
      <c r="A46" s="631"/>
      <c r="B46" s="631"/>
      <c r="C46" s="631"/>
      <c r="D46" s="406">
        <v>22</v>
      </c>
      <c r="E46" s="412" t="s">
        <v>3104</v>
      </c>
      <c r="F46" s="412" t="s">
        <v>3136</v>
      </c>
      <c r="G46" s="406">
        <v>40</v>
      </c>
      <c r="H46" s="406">
        <v>12.5</v>
      </c>
      <c r="I46" s="406" t="s">
        <v>3042</v>
      </c>
      <c r="J46" s="408">
        <v>32710</v>
      </c>
      <c r="K46" s="408">
        <v>49869</v>
      </c>
      <c r="L46" s="133"/>
      <c r="M46" s="133"/>
      <c r="N46" s="133"/>
      <c r="O46" s="133"/>
      <c r="P46" s="133"/>
      <c r="Q46" s="133"/>
      <c r="R46" s="133"/>
      <c r="S46" s="133"/>
      <c r="T46" s="133"/>
      <c r="U46" s="133"/>
      <c r="V46" s="133"/>
      <c r="W46" s="133"/>
      <c r="X46" s="133"/>
      <c r="Y46" s="133"/>
      <c r="Z46" s="133"/>
      <c r="AA46" s="411"/>
      <c r="AB46" s="411"/>
      <c r="AC46" s="411"/>
    </row>
    <row r="47" spans="1:29" s="401" customFormat="1" x14ac:dyDescent="0.25">
      <c r="A47" s="631"/>
      <c r="B47" s="631"/>
      <c r="C47" s="631"/>
      <c r="D47" s="406">
        <v>23</v>
      </c>
      <c r="E47" s="412" t="s">
        <v>3105</v>
      </c>
      <c r="F47" s="412" t="s">
        <v>3137</v>
      </c>
      <c r="G47" s="406">
        <v>40</v>
      </c>
      <c r="H47" s="406">
        <v>16</v>
      </c>
      <c r="I47" s="406" t="s">
        <v>3042</v>
      </c>
      <c r="J47" s="408">
        <v>32710</v>
      </c>
      <c r="K47" s="408">
        <v>49869</v>
      </c>
      <c r="L47" s="133"/>
      <c r="M47" s="133"/>
      <c r="N47" s="133"/>
      <c r="O47" s="133"/>
      <c r="P47" s="133"/>
      <c r="Q47" s="133"/>
      <c r="R47" s="133"/>
      <c r="S47" s="133"/>
      <c r="T47" s="133"/>
      <c r="U47" s="133"/>
      <c r="V47" s="133"/>
      <c r="W47" s="133"/>
      <c r="X47" s="133"/>
      <c r="Y47" s="133"/>
      <c r="Z47" s="133"/>
      <c r="AA47" s="411"/>
      <c r="AB47" s="411"/>
      <c r="AC47" s="411"/>
    </row>
    <row r="48" spans="1:29" s="401" customFormat="1" x14ac:dyDescent="0.25">
      <c r="A48" s="631"/>
      <c r="B48" s="631"/>
      <c r="C48" s="631"/>
      <c r="D48" s="406">
        <v>24</v>
      </c>
      <c r="E48" s="412" t="s">
        <v>3106</v>
      </c>
      <c r="F48" s="412" t="s">
        <v>3138</v>
      </c>
      <c r="G48" s="406">
        <v>40</v>
      </c>
      <c r="H48" s="406">
        <v>20</v>
      </c>
      <c r="I48" s="406" t="s">
        <v>3042</v>
      </c>
      <c r="J48" s="408">
        <v>32710</v>
      </c>
      <c r="K48" s="408">
        <v>49869</v>
      </c>
      <c r="L48" s="133"/>
      <c r="M48" s="133"/>
      <c r="N48" s="133"/>
      <c r="O48" s="133"/>
      <c r="P48" s="133"/>
      <c r="Q48" s="133"/>
      <c r="R48" s="133"/>
      <c r="S48" s="133"/>
      <c r="T48" s="133"/>
      <c r="U48" s="133"/>
      <c r="V48" s="133"/>
      <c r="W48" s="133"/>
      <c r="X48" s="133"/>
      <c r="Y48" s="133"/>
      <c r="Z48" s="133"/>
      <c r="AA48" s="411"/>
      <c r="AB48" s="411"/>
      <c r="AC48" s="411"/>
    </row>
    <row r="49" spans="1:29" s="401" customFormat="1" x14ac:dyDescent="0.25">
      <c r="A49" s="631"/>
      <c r="B49" s="631"/>
      <c r="C49" s="631"/>
      <c r="D49" s="406">
        <v>25</v>
      </c>
      <c r="E49" s="412" t="s">
        <v>3107</v>
      </c>
      <c r="F49" s="412" t="s">
        <v>3139</v>
      </c>
      <c r="G49" s="406">
        <v>40</v>
      </c>
      <c r="H49" s="406">
        <v>25</v>
      </c>
      <c r="I49" s="406" t="s">
        <v>3042</v>
      </c>
      <c r="J49" s="408">
        <v>32710</v>
      </c>
      <c r="K49" s="408">
        <v>49869</v>
      </c>
      <c r="L49" s="133"/>
      <c r="M49" s="133"/>
      <c r="N49" s="133"/>
      <c r="O49" s="133"/>
      <c r="P49" s="133"/>
      <c r="Q49" s="133"/>
      <c r="R49" s="133"/>
      <c r="S49" s="133"/>
      <c r="T49" s="133"/>
      <c r="U49" s="133"/>
      <c r="V49" s="133"/>
      <c r="W49" s="133"/>
      <c r="X49" s="133"/>
      <c r="Y49" s="133"/>
      <c r="Z49" s="133"/>
      <c r="AA49" s="411"/>
      <c r="AB49" s="411"/>
      <c r="AC49" s="411"/>
    </row>
    <row r="50" spans="1:29" s="401" customFormat="1" x14ac:dyDescent="0.25">
      <c r="A50" s="631"/>
      <c r="B50" s="631"/>
      <c r="C50" s="631"/>
      <c r="D50" s="406">
        <v>26</v>
      </c>
      <c r="E50" s="412" t="s">
        <v>3108</v>
      </c>
      <c r="F50" s="412" t="s">
        <v>3140</v>
      </c>
      <c r="G50" s="406">
        <v>50</v>
      </c>
      <c r="H50" s="406">
        <v>12.5</v>
      </c>
      <c r="I50" s="406" t="s">
        <v>3042</v>
      </c>
      <c r="J50" s="408">
        <v>42326</v>
      </c>
      <c r="K50" s="408">
        <v>49869</v>
      </c>
      <c r="L50" s="133"/>
      <c r="M50" s="133"/>
      <c r="N50" s="133"/>
      <c r="O50" s="133"/>
      <c r="P50" s="133"/>
      <c r="Q50" s="133"/>
      <c r="R50" s="133"/>
      <c r="S50" s="133"/>
      <c r="T50" s="133"/>
      <c r="U50" s="133"/>
      <c r="V50" s="133"/>
      <c r="W50" s="133"/>
      <c r="X50" s="133"/>
      <c r="Y50" s="133"/>
      <c r="Z50" s="133"/>
      <c r="AA50" s="411"/>
      <c r="AB50" s="411"/>
      <c r="AC50" s="411"/>
    </row>
    <row r="51" spans="1:29" s="401" customFormat="1" x14ac:dyDescent="0.25">
      <c r="A51" s="631"/>
      <c r="B51" s="631"/>
      <c r="C51" s="631"/>
      <c r="D51" s="406">
        <v>27</v>
      </c>
      <c r="E51" s="412" t="s">
        <v>3109</v>
      </c>
      <c r="F51" s="412" t="s">
        <v>3141</v>
      </c>
      <c r="G51" s="406">
        <v>50</v>
      </c>
      <c r="H51" s="406">
        <v>16</v>
      </c>
      <c r="I51" s="406" t="s">
        <v>3042</v>
      </c>
      <c r="J51" s="408">
        <v>42326</v>
      </c>
      <c r="K51" s="408">
        <v>49869</v>
      </c>
      <c r="L51" s="133"/>
      <c r="M51" s="133"/>
      <c r="N51" s="133"/>
      <c r="O51" s="133"/>
      <c r="P51" s="133"/>
      <c r="Q51" s="133"/>
      <c r="R51" s="133"/>
      <c r="S51" s="133"/>
      <c r="T51" s="133"/>
      <c r="U51" s="133"/>
      <c r="V51" s="133"/>
      <c r="W51" s="133"/>
      <c r="X51" s="133"/>
      <c r="Y51" s="133"/>
      <c r="Z51" s="133"/>
      <c r="AA51" s="411"/>
      <c r="AB51" s="411"/>
      <c r="AC51" s="411"/>
    </row>
    <row r="52" spans="1:29" s="401" customFormat="1" x14ac:dyDescent="0.25">
      <c r="A52" s="631"/>
      <c r="B52" s="631"/>
      <c r="C52" s="631"/>
      <c r="D52" s="406">
        <v>28</v>
      </c>
      <c r="E52" s="412" t="s">
        <v>3110</v>
      </c>
      <c r="F52" s="412" t="s">
        <v>3142</v>
      </c>
      <c r="G52" s="406">
        <v>50</v>
      </c>
      <c r="H52" s="406">
        <v>20</v>
      </c>
      <c r="I52" s="406" t="s">
        <v>3042</v>
      </c>
      <c r="J52" s="408">
        <v>42326</v>
      </c>
      <c r="K52" s="408">
        <v>49869</v>
      </c>
      <c r="L52" s="133"/>
      <c r="M52" s="133"/>
      <c r="N52" s="133"/>
      <c r="O52" s="133"/>
      <c r="P52" s="133"/>
      <c r="Q52" s="133"/>
      <c r="R52" s="133"/>
      <c r="S52" s="133"/>
      <c r="T52" s="133"/>
      <c r="U52" s="133"/>
      <c r="V52" s="133"/>
      <c r="W52" s="133"/>
      <c r="X52" s="133"/>
      <c r="Y52" s="133"/>
      <c r="Z52" s="133"/>
      <c r="AA52" s="411"/>
      <c r="AB52" s="411"/>
      <c r="AC52" s="411"/>
    </row>
    <row r="53" spans="1:29" s="401" customFormat="1" x14ac:dyDescent="0.25">
      <c r="A53" s="631"/>
      <c r="B53" s="631"/>
      <c r="C53" s="631"/>
      <c r="D53" s="406">
        <v>29</v>
      </c>
      <c r="E53" s="412" t="s">
        <v>3111</v>
      </c>
      <c r="F53" s="412" t="s">
        <v>3143</v>
      </c>
      <c r="G53" s="406">
        <v>50</v>
      </c>
      <c r="H53" s="406">
        <v>32</v>
      </c>
      <c r="I53" s="406" t="s">
        <v>3042</v>
      </c>
      <c r="J53" s="408">
        <v>42326</v>
      </c>
      <c r="K53" s="408">
        <v>49869</v>
      </c>
      <c r="L53" s="133"/>
      <c r="M53" s="133"/>
      <c r="N53" s="133"/>
      <c r="O53" s="133"/>
      <c r="P53" s="133"/>
      <c r="Q53" s="133"/>
      <c r="R53" s="133"/>
      <c r="S53" s="133"/>
      <c r="T53" s="133"/>
      <c r="U53" s="133"/>
      <c r="V53" s="133"/>
      <c r="W53" s="133"/>
      <c r="X53" s="133"/>
      <c r="Y53" s="133"/>
      <c r="Z53" s="133"/>
      <c r="AA53" s="411"/>
      <c r="AB53" s="411"/>
      <c r="AC53" s="411"/>
    </row>
    <row r="54" spans="1:29" s="401" customFormat="1" x14ac:dyDescent="0.25">
      <c r="A54" s="631"/>
      <c r="B54" s="631"/>
      <c r="C54" s="631"/>
      <c r="D54" s="406">
        <v>30</v>
      </c>
      <c r="E54" s="412" t="s">
        <v>3112</v>
      </c>
      <c r="F54" s="412" t="s">
        <v>3144</v>
      </c>
      <c r="G54" s="406">
        <v>65</v>
      </c>
      <c r="H54" s="406">
        <v>50</v>
      </c>
      <c r="I54" s="406" t="s">
        <v>3043</v>
      </c>
      <c r="J54" s="408">
        <v>71914</v>
      </c>
      <c r="K54" s="408">
        <v>56932</v>
      </c>
      <c r="L54" s="133"/>
      <c r="M54" s="133"/>
      <c r="N54" s="133"/>
      <c r="O54" s="133"/>
      <c r="P54" s="133"/>
      <c r="Q54" s="133"/>
      <c r="R54" s="133"/>
      <c r="S54" s="133"/>
      <c r="T54" s="133"/>
      <c r="U54" s="133"/>
      <c r="V54" s="133"/>
      <c r="W54" s="133"/>
      <c r="X54" s="133"/>
      <c r="Y54" s="133"/>
      <c r="Z54" s="133"/>
      <c r="AA54" s="411"/>
      <c r="AB54" s="411"/>
      <c r="AC54" s="411"/>
    </row>
    <row r="55" spans="1:29" s="401" customFormat="1" x14ac:dyDescent="0.25">
      <c r="A55" s="631"/>
      <c r="B55" s="631"/>
      <c r="C55" s="631"/>
      <c r="D55" s="406">
        <v>31</v>
      </c>
      <c r="E55" s="412" t="s">
        <v>3113</v>
      </c>
      <c r="F55" s="412" t="s">
        <v>3145</v>
      </c>
      <c r="G55" s="406">
        <v>65</v>
      </c>
      <c r="H55" s="406">
        <v>63</v>
      </c>
      <c r="I55" s="406" t="s">
        <v>3043</v>
      </c>
      <c r="J55" s="408">
        <v>71914</v>
      </c>
      <c r="K55" s="408">
        <v>56932</v>
      </c>
      <c r="L55" s="122"/>
      <c r="M55" s="122"/>
      <c r="N55" s="122"/>
      <c r="O55" s="122"/>
      <c r="P55" s="122"/>
      <c r="Q55" s="122"/>
      <c r="R55" s="122"/>
      <c r="S55" s="122"/>
      <c r="T55" s="122"/>
      <c r="U55" s="122"/>
      <c r="V55" s="122"/>
      <c r="W55" s="122"/>
      <c r="X55" s="122"/>
      <c r="Y55" s="122"/>
      <c r="Z55" s="122"/>
      <c r="AA55" s="411"/>
      <c r="AB55" s="411"/>
      <c r="AC55" s="411"/>
    </row>
    <row r="56" spans="1:29" s="401" customFormat="1" x14ac:dyDescent="0.25">
      <c r="A56" s="631"/>
      <c r="B56" s="631"/>
      <c r="C56" s="631"/>
      <c r="D56" s="406">
        <v>32</v>
      </c>
      <c r="E56" s="410" t="s">
        <v>3114</v>
      </c>
      <c r="F56" s="412" t="s">
        <v>3146</v>
      </c>
      <c r="G56" s="406">
        <v>125</v>
      </c>
      <c r="H56" s="406">
        <v>100</v>
      </c>
      <c r="I56" s="406" t="s">
        <v>3044</v>
      </c>
      <c r="J56" s="408">
        <v>202957</v>
      </c>
      <c r="K56" s="408">
        <v>54684</v>
      </c>
      <c r="L56" s="122"/>
      <c r="M56" s="122"/>
      <c r="N56" s="122"/>
      <c r="O56" s="122"/>
      <c r="P56" s="122"/>
      <c r="Q56" s="122"/>
      <c r="R56" s="122"/>
      <c r="S56" s="122"/>
      <c r="T56" s="122"/>
      <c r="U56" s="122"/>
      <c r="V56" s="122"/>
      <c r="W56" s="122"/>
      <c r="X56" s="122"/>
      <c r="Y56" s="122"/>
      <c r="Z56" s="122"/>
      <c r="AA56" s="411"/>
      <c r="AB56" s="411"/>
      <c r="AC56" s="411"/>
    </row>
    <row r="58" spans="1:29" s="402" customFormat="1" ht="15.75" x14ac:dyDescent="0.25">
      <c r="A58" s="633" t="s">
        <v>1476</v>
      </c>
      <c r="B58" s="633"/>
      <c r="C58" s="633"/>
      <c r="D58" s="633"/>
      <c r="E58" s="633"/>
      <c r="F58" s="633"/>
      <c r="G58" s="633"/>
      <c r="H58" s="633"/>
      <c r="I58" s="633"/>
      <c r="J58" s="633"/>
      <c r="K58" s="633"/>
      <c r="L58" s="122"/>
      <c r="M58" s="122"/>
      <c r="N58" s="122"/>
      <c r="O58" s="122"/>
      <c r="P58" s="122"/>
      <c r="Q58" s="122"/>
      <c r="R58" s="122"/>
      <c r="S58" s="122"/>
      <c r="T58" s="122"/>
      <c r="U58" s="122"/>
      <c r="V58" s="122"/>
      <c r="W58" s="122"/>
      <c r="X58" s="122"/>
      <c r="Y58" s="122"/>
      <c r="Z58" s="122"/>
    </row>
    <row r="59" spans="1:29" x14ac:dyDescent="0.25">
      <c r="A59" s="632" t="s">
        <v>3028</v>
      </c>
      <c r="B59" s="632"/>
      <c r="C59" s="632"/>
      <c r="D59" s="409" t="s">
        <v>3034</v>
      </c>
      <c r="E59" s="404" t="s">
        <v>4</v>
      </c>
      <c r="F59" s="404" t="s">
        <v>5</v>
      </c>
      <c r="G59" s="404" t="s">
        <v>3036</v>
      </c>
      <c r="H59" s="404" t="s">
        <v>669</v>
      </c>
      <c r="I59" s="404" t="s">
        <v>3041</v>
      </c>
      <c r="J59" s="404" t="s">
        <v>3047</v>
      </c>
      <c r="K59" s="404" t="s">
        <v>3048</v>
      </c>
    </row>
    <row r="60" spans="1:29" s="401" customFormat="1" x14ac:dyDescent="0.25">
      <c r="A60" s="631"/>
      <c r="B60" s="631"/>
      <c r="C60" s="631"/>
      <c r="D60" s="406">
        <v>1</v>
      </c>
      <c r="E60" s="412" t="s">
        <v>3147</v>
      </c>
      <c r="F60" s="412" t="s">
        <v>3167</v>
      </c>
      <c r="G60" s="406">
        <v>15</v>
      </c>
      <c r="H60" s="406">
        <v>1.6</v>
      </c>
      <c r="I60" s="406" t="s">
        <v>3042</v>
      </c>
      <c r="J60" s="408">
        <v>28200</v>
      </c>
      <c r="K60" s="408">
        <v>49869</v>
      </c>
      <c r="L60" s="122"/>
      <c r="M60" s="122"/>
      <c r="N60" s="122"/>
      <c r="O60" s="122"/>
      <c r="P60" s="122"/>
      <c r="Q60" s="122"/>
      <c r="R60" s="122"/>
      <c r="S60" s="122"/>
      <c r="T60" s="122"/>
      <c r="U60" s="122"/>
      <c r="V60" s="122"/>
      <c r="W60" s="122"/>
      <c r="X60" s="122"/>
      <c r="Y60" s="122"/>
      <c r="Z60" s="122"/>
      <c r="AA60" s="411"/>
      <c r="AB60" s="411"/>
      <c r="AC60" s="411"/>
    </row>
    <row r="61" spans="1:29" s="401" customFormat="1" x14ac:dyDescent="0.25">
      <c r="A61" s="631"/>
      <c r="B61" s="631"/>
      <c r="C61" s="631"/>
      <c r="D61" s="406">
        <v>2</v>
      </c>
      <c r="E61" s="412" t="s">
        <v>3148</v>
      </c>
      <c r="F61" s="412" t="s">
        <v>3169</v>
      </c>
      <c r="G61" s="406">
        <v>15</v>
      </c>
      <c r="H61" s="406">
        <v>4</v>
      </c>
      <c r="I61" s="406" t="s">
        <v>3042</v>
      </c>
      <c r="J61" s="408">
        <v>28200</v>
      </c>
      <c r="K61" s="408">
        <v>49869</v>
      </c>
      <c r="L61" s="122"/>
      <c r="M61" s="122"/>
      <c r="N61" s="122"/>
      <c r="O61" s="122"/>
      <c r="P61" s="122"/>
      <c r="Q61" s="122"/>
      <c r="R61" s="122"/>
      <c r="S61" s="122"/>
      <c r="T61" s="122"/>
      <c r="U61" s="122"/>
      <c r="V61" s="122"/>
      <c r="W61" s="122"/>
      <c r="X61" s="122"/>
      <c r="Y61" s="122"/>
      <c r="Z61" s="122"/>
      <c r="AA61" s="411"/>
      <c r="AB61" s="411"/>
      <c r="AC61" s="411"/>
    </row>
    <row r="62" spans="1:29" s="401" customFormat="1" x14ac:dyDescent="0.25">
      <c r="A62" s="631"/>
      <c r="B62" s="631"/>
      <c r="C62" s="631"/>
      <c r="D62" s="406">
        <v>3</v>
      </c>
      <c r="E62" s="412" t="s">
        <v>3149</v>
      </c>
      <c r="F62" s="412" t="s">
        <v>3168</v>
      </c>
      <c r="G62" s="406">
        <v>20</v>
      </c>
      <c r="H62" s="406">
        <v>4</v>
      </c>
      <c r="I62" s="406" t="s">
        <v>3042</v>
      </c>
      <c r="J62" s="408">
        <v>34122</v>
      </c>
      <c r="K62" s="408">
        <v>49869</v>
      </c>
      <c r="L62" s="122"/>
      <c r="M62" s="122"/>
      <c r="N62" s="122"/>
      <c r="O62" s="122"/>
      <c r="P62" s="122"/>
      <c r="Q62" s="122"/>
      <c r="R62" s="122"/>
      <c r="S62" s="122"/>
      <c r="T62" s="122"/>
      <c r="U62" s="122"/>
      <c r="V62" s="122"/>
      <c r="W62" s="122"/>
      <c r="X62" s="122"/>
      <c r="Y62" s="122"/>
      <c r="Z62" s="122"/>
      <c r="AA62" s="411"/>
      <c r="AB62" s="411"/>
      <c r="AC62" s="411"/>
    </row>
    <row r="63" spans="1:29" s="401" customFormat="1" x14ac:dyDescent="0.25">
      <c r="A63" s="631"/>
      <c r="B63" s="631"/>
      <c r="C63" s="631"/>
      <c r="D63" s="406">
        <v>4</v>
      </c>
      <c r="E63" s="412" t="s">
        <v>3150</v>
      </c>
      <c r="F63" s="412" t="s">
        <v>3170</v>
      </c>
      <c r="G63" s="406">
        <v>20</v>
      </c>
      <c r="H63" s="406">
        <v>5</v>
      </c>
      <c r="I63" s="406" t="s">
        <v>3042</v>
      </c>
      <c r="J63" s="408">
        <v>34122</v>
      </c>
      <c r="K63" s="408">
        <v>49869</v>
      </c>
      <c r="L63" s="122"/>
      <c r="M63" s="122"/>
      <c r="N63" s="122"/>
      <c r="O63" s="122"/>
      <c r="P63" s="122"/>
      <c r="Q63" s="122"/>
      <c r="R63" s="122"/>
      <c r="S63" s="122"/>
      <c r="T63" s="122"/>
      <c r="U63" s="122"/>
      <c r="V63" s="122"/>
      <c r="W63" s="122"/>
      <c r="X63" s="122"/>
      <c r="Y63" s="122"/>
      <c r="Z63" s="122"/>
      <c r="AA63" s="411"/>
      <c r="AB63" s="411"/>
      <c r="AC63" s="411"/>
    </row>
    <row r="64" spans="1:29" s="401" customFormat="1" x14ac:dyDescent="0.25">
      <c r="A64" s="631"/>
      <c r="B64" s="631"/>
      <c r="C64" s="631"/>
      <c r="D64" s="406">
        <v>5</v>
      </c>
      <c r="E64" s="412" t="s">
        <v>3151</v>
      </c>
      <c r="F64" s="412" t="s">
        <v>3171</v>
      </c>
      <c r="G64" s="406">
        <v>20</v>
      </c>
      <c r="H64" s="406">
        <v>6.3</v>
      </c>
      <c r="I64" s="406" t="s">
        <v>3042</v>
      </c>
      <c r="J64" s="408">
        <v>34122</v>
      </c>
      <c r="K64" s="408">
        <v>49869</v>
      </c>
      <c r="L64" s="122"/>
      <c r="M64" s="122"/>
      <c r="N64" s="122"/>
      <c r="O64" s="122"/>
      <c r="P64" s="122"/>
      <c r="Q64" s="122"/>
      <c r="R64" s="122"/>
      <c r="S64" s="122"/>
      <c r="T64" s="122"/>
      <c r="U64" s="122"/>
      <c r="V64" s="122"/>
      <c r="W64" s="122"/>
      <c r="X64" s="122"/>
      <c r="Y64" s="122"/>
      <c r="Z64" s="122"/>
      <c r="AA64" s="411"/>
      <c r="AB64" s="411"/>
      <c r="AC64" s="411"/>
    </row>
    <row r="65" spans="1:29" s="401" customFormat="1" x14ac:dyDescent="0.25">
      <c r="A65" s="631"/>
      <c r="B65" s="631"/>
      <c r="C65" s="631"/>
      <c r="D65" s="406">
        <v>6</v>
      </c>
      <c r="E65" s="412" t="s">
        <v>3152</v>
      </c>
      <c r="F65" s="412" t="s">
        <v>3172</v>
      </c>
      <c r="G65" s="406">
        <v>25</v>
      </c>
      <c r="H65" s="406">
        <v>6.3</v>
      </c>
      <c r="I65" s="406" t="s">
        <v>3042</v>
      </c>
      <c r="J65" s="408">
        <v>35250</v>
      </c>
      <c r="K65" s="408">
        <v>49869</v>
      </c>
      <c r="L65" s="122"/>
      <c r="M65" s="122"/>
      <c r="N65" s="122"/>
      <c r="O65" s="122"/>
      <c r="P65" s="122"/>
      <c r="Q65" s="122"/>
      <c r="R65" s="122"/>
      <c r="S65" s="122"/>
      <c r="T65" s="122"/>
      <c r="U65" s="122"/>
      <c r="V65" s="122"/>
      <c r="W65" s="122"/>
      <c r="X65" s="122"/>
      <c r="Y65" s="122"/>
      <c r="Z65" s="122"/>
      <c r="AA65" s="411"/>
      <c r="AB65" s="411"/>
      <c r="AC65" s="411"/>
    </row>
    <row r="66" spans="1:29" s="401" customFormat="1" x14ac:dyDescent="0.25">
      <c r="A66" s="631"/>
      <c r="B66" s="631"/>
      <c r="C66" s="631"/>
      <c r="D66" s="406">
        <v>7</v>
      </c>
      <c r="E66" s="412" t="s">
        <v>3153</v>
      </c>
      <c r="F66" s="412" t="s">
        <v>3173</v>
      </c>
      <c r="G66" s="406">
        <v>25</v>
      </c>
      <c r="H66" s="406">
        <v>8</v>
      </c>
      <c r="I66" s="406" t="s">
        <v>3042</v>
      </c>
      <c r="J66" s="408">
        <v>35250</v>
      </c>
      <c r="K66" s="408">
        <v>49869</v>
      </c>
      <c r="L66" s="122"/>
      <c r="M66" s="122"/>
      <c r="N66" s="122"/>
      <c r="O66" s="122"/>
      <c r="P66" s="122"/>
      <c r="Q66" s="122"/>
      <c r="R66" s="122"/>
      <c r="S66" s="122"/>
      <c r="T66" s="122"/>
      <c r="U66" s="122"/>
      <c r="V66" s="122"/>
      <c r="W66" s="122"/>
      <c r="X66" s="122"/>
      <c r="Y66" s="122"/>
      <c r="Z66" s="122"/>
      <c r="AA66" s="411"/>
      <c r="AB66" s="411"/>
      <c r="AC66" s="411"/>
    </row>
    <row r="67" spans="1:29" s="401" customFormat="1" x14ac:dyDescent="0.25">
      <c r="A67" s="631"/>
      <c r="B67" s="631"/>
      <c r="C67" s="631"/>
      <c r="D67" s="406">
        <v>8</v>
      </c>
      <c r="E67" s="412" t="s">
        <v>3154</v>
      </c>
      <c r="F67" s="412" t="s">
        <v>3174</v>
      </c>
      <c r="G67" s="406">
        <v>32</v>
      </c>
      <c r="H67" s="406">
        <v>10</v>
      </c>
      <c r="I67" s="406" t="s">
        <v>3042</v>
      </c>
      <c r="J67" s="408">
        <v>35532</v>
      </c>
      <c r="K67" s="408">
        <v>49869</v>
      </c>
      <c r="L67" s="122"/>
      <c r="M67" s="122"/>
      <c r="N67" s="122"/>
      <c r="O67" s="122"/>
      <c r="P67" s="122"/>
      <c r="Q67" s="122"/>
      <c r="R67" s="122"/>
      <c r="S67" s="122"/>
      <c r="T67" s="122"/>
      <c r="U67" s="122"/>
      <c r="V67" s="122"/>
      <c r="W67" s="122"/>
      <c r="X67" s="122"/>
      <c r="Y67" s="122"/>
      <c r="Z67" s="122"/>
      <c r="AA67" s="411"/>
      <c r="AB67" s="411"/>
      <c r="AC67" s="411"/>
    </row>
    <row r="68" spans="1:29" s="401" customFormat="1" x14ac:dyDescent="0.25">
      <c r="A68" s="631"/>
      <c r="B68" s="631"/>
      <c r="C68" s="631"/>
      <c r="D68" s="406">
        <v>9</v>
      </c>
      <c r="E68" s="412" t="s">
        <v>3155</v>
      </c>
      <c r="F68" s="412" t="s">
        <v>3175</v>
      </c>
      <c r="G68" s="406">
        <v>32</v>
      </c>
      <c r="H68" s="406">
        <v>12.5</v>
      </c>
      <c r="I68" s="406" t="s">
        <v>3042</v>
      </c>
      <c r="J68" s="408">
        <v>35532</v>
      </c>
      <c r="K68" s="408">
        <v>49869</v>
      </c>
      <c r="L68" s="122"/>
      <c r="M68" s="122"/>
      <c r="N68" s="122"/>
      <c r="O68" s="122"/>
      <c r="P68" s="122"/>
      <c r="Q68" s="122"/>
      <c r="R68" s="122"/>
      <c r="S68" s="122"/>
      <c r="T68" s="122"/>
      <c r="U68" s="122"/>
      <c r="V68" s="122"/>
      <c r="W68" s="122"/>
      <c r="X68" s="122"/>
      <c r="Y68" s="122"/>
      <c r="Z68" s="122"/>
      <c r="AA68" s="411"/>
      <c r="AB68" s="411"/>
      <c r="AC68" s="411"/>
    </row>
    <row r="69" spans="1:29" s="401" customFormat="1" x14ac:dyDescent="0.25">
      <c r="A69" s="631"/>
      <c r="B69" s="631"/>
      <c r="C69" s="631"/>
      <c r="D69" s="406">
        <v>10</v>
      </c>
      <c r="E69" s="412" t="s">
        <v>3156</v>
      </c>
      <c r="F69" s="412" t="s">
        <v>3176</v>
      </c>
      <c r="G69" s="406">
        <v>32</v>
      </c>
      <c r="H69" s="406">
        <v>16</v>
      </c>
      <c r="I69" s="406" t="s">
        <v>3042</v>
      </c>
      <c r="J69" s="408">
        <v>35532</v>
      </c>
      <c r="K69" s="408">
        <v>49869</v>
      </c>
      <c r="L69" s="122"/>
      <c r="M69" s="122"/>
      <c r="N69" s="122"/>
      <c r="O69" s="122"/>
      <c r="P69" s="122"/>
      <c r="Q69" s="122"/>
      <c r="R69" s="122"/>
      <c r="S69" s="122"/>
      <c r="T69" s="122"/>
      <c r="U69" s="122"/>
      <c r="V69" s="122"/>
      <c r="W69" s="122"/>
      <c r="X69" s="122"/>
      <c r="Y69" s="122"/>
      <c r="Z69" s="122"/>
      <c r="AA69" s="411"/>
      <c r="AB69" s="411"/>
      <c r="AC69" s="411"/>
    </row>
    <row r="70" spans="1:29" s="401" customFormat="1" x14ac:dyDescent="0.25">
      <c r="A70" s="631"/>
      <c r="B70" s="631"/>
      <c r="C70" s="631"/>
      <c r="D70" s="406">
        <v>11</v>
      </c>
      <c r="E70" s="412" t="s">
        <v>3157</v>
      </c>
      <c r="F70" s="412" t="s">
        <v>3177</v>
      </c>
      <c r="G70" s="406">
        <v>40</v>
      </c>
      <c r="H70" s="406">
        <v>16</v>
      </c>
      <c r="I70" s="406" t="s">
        <v>3042</v>
      </c>
      <c r="J70" s="408">
        <v>58656</v>
      </c>
      <c r="K70" s="408">
        <v>49869</v>
      </c>
      <c r="L70" s="122"/>
      <c r="M70" s="122"/>
      <c r="N70" s="122"/>
      <c r="O70" s="122"/>
      <c r="P70" s="122"/>
      <c r="Q70" s="122"/>
      <c r="R70" s="122"/>
      <c r="S70" s="122"/>
      <c r="T70" s="122"/>
      <c r="U70" s="122"/>
      <c r="V70" s="122"/>
      <c r="W70" s="122"/>
      <c r="X70" s="122"/>
      <c r="Y70" s="122"/>
      <c r="Z70" s="122"/>
      <c r="AA70" s="411"/>
      <c r="AB70" s="411"/>
      <c r="AC70" s="411"/>
    </row>
    <row r="71" spans="1:29" s="401" customFormat="1" x14ac:dyDescent="0.25">
      <c r="A71" s="631"/>
      <c r="B71" s="631"/>
      <c r="C71" s="631"/>
      <c r="D71" s="406">
        <v>12</v>
      </c>
      <c r="E71" s="412" t="s">
        <v>3158</v>
      </c>
      <c r="F71" s="412" t="s">
        <v>3178</v>
      </c>
      <c r="G71" s="406">
        <v>40</v>
      </c>
      <c r="H71" s="406">
        <v>20</v>
      </c>
      <c r="I71" s="406" t="s">
        <v>3042</v>
      </c>
      <c r="J71" s="408">
        <v>58656</v>
      </c>
      <c r="K71" s="408">
        <v>49869</v>
      </c>
      <c r="L71" s="122"/>
      <c r="M71" s="122"/>
      <c r="N71" s="122"/>
      <c r="O71" s="122"/>
      <c r="P71" s="122"/>
      <c r="Q71" s="122"/>
      <c r="R71" s="122"/>
      <c r="S71" s="122"/>
      <c r="T71" s="122"/>
      <c r="U71" s="122"/>
      <c r="V71" s="122"/>
      <c r="W71" s="122"/>
      <c r="X71" s="122"/>
      <c r="Y71" s="122"/>
      <c r="Z71" s="122"/>
      <c r="AA71" s="411"/>
      <c r="AB71" s="411"/>
      <c r="AC71" s="411"/>
    </row>
    <row r="72" spans="1:29" s="401" customFormat="1" x14ac:dyDescent="0.25">
      <c r="A72" s="631"/>
      <c r="B72" s="631"/>
      <c r="C72" s="631"/>
      <c r="D72" s="406">
        <v>13</v>
      </c>
      <c r="E72" s="412" t="s">
        <v>3159</v>
      </c>
      <c r="F72" s="412" t="s">
        <v>3179</v>
      </c>
      <c r="G72" s="406">
        <v>40</v>
      </c>
      <c r="H72" s="406">
        <v>25</v>
      </c>
      <c r="I72" s="406" t="s">
        <v>3042</v>
      </c>
      <c r="J72" s="408">
        <v>58656</v>
      </c>
      <c r="K72" s="408">
        <v>49869</v>
      </c>
      <c r="L72" s="122"/>
      <c r="M72" s="122"/>
      <c r="N72" s="122"/>
      <c r="O72" s="122"/>
      <c r="P72" s="122"/>
      <c r="Q72" s="122"/>
      <c r="R72" s="122"/>
      <c r="S72" s="122"/>
      <c r="T72" s="122"/>
      <c r="U72" s="122"/>
      <c r="V72" s="122"/>
      <c r="W72" s="122"/>
      <c r="X72" s="122"/>
      <c r="Y72" s="122"/>
      <c r="Z72" s="122"/>
      <c r="AA72" s="411"/>
      <c r="AB72" s="411"/>
      <c r="AC72" s="411"/>
    </row>
    <row r="73" spans="1:29" s="401" customFormat="1" x14ac:dyDescent="0.25">
      <c r="A73" s="631"/>
      <c r="B73" s="631"/>
      <c r="C73" s="631"/>
      <c r="D73" s="406">
        <v>14</v>
      </c>
      <c r="E73" s="412" t="s">
        <v>3160</v>
      </c>
      <c r="F73" s="412" t="s">
        <v>3180</v>
      </c>
      <c r="G73" s="406">
        <v>50</v>
      </c>
      <c r="H73" s="406">
        <v>25</v>
      </c>
      <c r="I73" s="406" t="s">
        <v>3042</v>
      </c>
      <c r="J73" s="408">
        <v>70500</v>
      </c>
      <c r="K73" s="408">
        <v>49869</v>
      </c>
      <c r="L73" s="122"/>
      <c r="M73" s="122"/>
      <c r="N73" s="122"/>
      <c r="O73" s="122"/>
      <c r="P73" s="122"/>
      <c r="Q73" s="122"/>
      <c r="R73" s="122"/>
      <c r="S73" s="122"/>
      <c r="T73" s="122"/>
      <c r="U73" s="122"/>
      <c r="V73" s="122"/>
      <c r="W73" s="122"/>
      <c r="X73" s="122"/>
      <c r="Y73" s="122"/>
      <c r="Z73" s="122"/>
      <c r="AA73" s="411"/>
      <c r="AB73" s="411"/>
      <c r="AC73" s="411"/>
    </row>
    <row r="74" spans="1:29" s="401" customFormat="1" x14ac:dyDescent="0.25">
      <c r="A74" s="631"/>
      <c r="B74" s="631"/>
      <c r="C74" s="631"/>
      <c r="D74" s="406">
        <v>15</v>
      </c>
      <c r="E74" s="412" t="s">
        <v>3161</v>
      </c>
      <c r="F74" s="412" t="s">
        <v>3181</v>
      </c>
      <c r="G74" s="406">
        <v>50</v>
      </c>
      <c r="H74" s="406">
        <v>31.5</v>
      </c>
      <c r="I74" s="406" t="s">
        <v>3042</v>
      </c>
      <c r="J74" s="408">
        <v>70500</v>
      </c>
      <c r="K74" s="408">
        <v>49869</v>
      </c>
      <c r="L74" s="122"/>
      <c r="M74" s="122"/>
      <c r="N74" s="122"/>
      <c r="O74" s="122"/>
      <c r="P74" s="122"/>
      <c r="Q74" s="122"/>
      <c r="R74" s="122"/>
      <c r="S74" s="122"/>
      <c r="T74" s="122"/>
      <c r="U74" s="122"/>
      <c r="V74" s="122"/>
      <c r="W74" s="122"/>
      <c r="X74" s="122"/>
      <c r="Y74" s="122"/>
      <c r="Z74" s="122"/>
      <c r="AA74" s="411"/>
      <c r="AB74" s="411"/>
      <c r="AC74" s="411"/>
    </row>
    <row r="75" spans="1:29" s="401" customFormat="1" x14ac:dyDescent="0.25">
      <c r="A75" s="631"/>
      <c r="B75" s="631"/>
      <c r="C75" s="631"/>
      <c r="D75" s="406">
        <v>16</v>
      </c>
      <c r="E75" s="412" t="s">
        <v>3162</v>
      </c>
      <c r="F75" s="412" t="s">
        <v>3182</v>
      </c>
      <c r="G75" s="406">
        <v>50</v>
      </c>
      <c r="H75" s="406">
        <v>40</v>
      </c>
      <c r="I75" s="406" t="s">
        <v>3042</v>
      </c>
      <c r="J75" s="408">
        <v>70500</v>
      </c>
      <c r="K75" s="408">
        <v>49869</v>
      </c>
      <c r="L75" s="122"/>
      <c r="M75" s="122"/>
      <c r="N75" s="122"/>
      <c r="O75" s="122"/>
      <c r="P75" s="122"/>
      <c r="Q75" s="122"/>
      <c r="R75" s="122"/>
      <c r="S75" s="122"/>
      <c r="T75" s="122"/>
      <c r="U75" s="122"/>
      <c r="V75" s="122"/>
      <c r="W75" s="122"/>
      <c r="X75" s="122"/>
      <c r="Y75" s="122"/>
      <c r="Z75" s="122"/>
      <c r="AA75" s="411"/>
      <c r="AB75" s="411"/>
      <c r="AC75" s="411"/>
    </row>
    <row r="76" spans="1:29" s="401" customFormat="1" x14ac:dyDescent="0.25">
      <c r="A76" s="631"/>
      <c r="B76" s="631"/>
      <c r="C76" s="631"/>
      <c r="D76" s="406">
        <v>17</v>
      </c>
      <c r="E76" s="412" t="s">
        <v>3163</v>
      </c>
      <c r="F76" s="412" t="s">
        <v>3183</v>
      </c>
      <c r="G76" s="406">
        <v>65</v>
      </c>
      <c r="H76" s="406">
        <v>50</v>
      </c>
      <c r="I76" s="406" t="s">
        <v>3043</v>
      </c>
      <c r="J76" s="408">
        <v>87984</v>
      </c>
      <c r="K76" s="408">
        <v>56932</v>
      </c>
      <c r="L76" s="122"/>
      <c r="M76" s="122"/>
      <c r="N76" s="122"/>
      <c r="O76" s="122"/>
      <c r="P76" s="122"/>
      <c r="Q76" s="122"/>
      <c r="R76" s="122"/>
      <c r="S76" s="122"/>
      <c r="T76" s="122"/>
      <c r="U76" s="122"/>
      <c r="V76" s="122"/>
      <c r="W76" s="122"/>
      <c r="X76" s="122"/>
      <c r="Y76" s="122"/>
      <c r="Z76" s="122"/>
      <c r="AA76" s="411"/>
      <c r="AB76" s="411"/>
      <c r="AC76" s="411"/>
    </row>
    <row r="77" spans="1:29" s="401" customFormat="1" x14ac:dyDescent="0.25">
      <c r="A77" s="631"/>
      <c r="B77" s="631"/>
      <c r="C77" s="631"/>
      <c r="D77" s="406">
        <v>18</v>
      </c>
      <c r="E77" s="412" t="s">
        <v>3164</v>
      </c>
      <c r="F77" s="412" t="s">
        <v>3184</v>
      </c>
      <c r="G77" s="406">
        <v>65</v>
      </c>
      <c r="H77" s="406">
        <v>63</v>
      </c>
      <c r="I77" s="406" t="s">
        <v>3043</v>
      </c>
      <c r="J77" s="408">
        <v>87984</v>
      </c>
      <c r="K77" s="408">
        <v>56932</v>
      </c>
      <c r="L77" s="122"/>
      <c r="M77" s="122"/>
      <c r="N77" s="122"/>
      <c r="O77" s="122"/>
      <c r="P77" s="122"/>
      <c r="Q77" s="122"/>
      <c r="R77" s="122"/>
      <c r="S77" s="122"/>
      <c r="T77" s="122"/>
      <c r="U77" s="122"/>
      <c r="V77" s="122"/>
      <c r="W77" s="122"/>
      <c r="X77" s="122"/>
      <c r="Y77" s="122"/>
      <c r="Z77" s="122"/>
      <c r="AA77" s="411"/>
      <c r="AB77" s="411"/>
      <c r="AC77" s="411"/>
    </row>
    <row r="78" spans="1:29" s="401" customFormat="1" x14ac:dyDescent="0.25">
      <c r="A78" s="631"/>
      <c r="B78" s="631"/>
      <c r="C78" s="631"/>
      <c r="D78" s="406">
        <v>19</v>
      </c>
      <c r="E78" s="412" t="s">
        <v>3165</v>
      </c>
      <c r="F78" s="412" t="s">
        <v>3185</v>
      </c>
      <c r="G78" s="406">
        <v>80</v>
      </c>
      <c r="H78" s="406">
        <v>80</v>
      </c>
      <c r="I78" s="406" t="s">
        <v>3043</v>
      </c>
      <c r="J78" s="408">
        <v>105750</v>
      </c>
      <c r="K78" s="408">
        <v>56932</v>
      </c>
      <c r="L78" s="122"/>
      <c r="M78" s="122"/>
      <c r="N78" s="122"/>
      <c r="O78" s="122"/>
      <c r="P78" s="122"/>
      <c r="Q78" s="122"/>
      <c r="R78" s="122"/>
      <c r="S78" s="122"/>
      <c r="T78" s="122"/>
      <c r="U78" s="122"/>
      <c r="V78" s="122"/>
      <c r="W78" s="122"/>
      <c r="X78" s="122"/>
      <c r="Y78" s="122"/>
      <c r="Z78" s="122"/>
      <c r="AA78" s="411"/>
      <c r="AB78" s="411"/>
      <c r="AC78" s="411"/>
    </row>
    <row r="79" spans="1:29" s="401" customFormat="1" x14ac:dyDescent="0.25">
      <c r="A79" s="631"/>
      <c r="B79" s="631"/>
      <c r="C79" s="631"/>
      <c r="D79" s="406">
        <v>20</v>
      </c>
      <c r="E79" s="410" t="s">
        <v>3166</v>
      </c>
      <c r="F79" s="412" t="s">
        <v>3186</v>
      </c>
      <c r="G79" s="406">
        <v>80</v>
      </c>
      <c r="H79" s="406">
        <v>100</v>
      </c>
      <c r="I79" s="406" t="s">
        <v>3043</v>
      </c>
      <c r="J79" s="408">
        <v>105750</v>
      </c>
      <c r="K79" s="408">
        <v>56932</v>
      </c>
      <c r="L79" s="122"/>
      <c r="M79" s="122"/>
      <c r="N79" s="122"/>
      <c r="O79" s="122"/>
      <c r="P79" s="122"/>
      <c r="Q79" s="122"/>
      <c r="R79" s="122"/>
      <c r="S79" s="122"/>
      <c r="T79" s="122"/>
      <c r="U79" s="122"/>
      <c r="V79" s="122"/>
      <c r="W79" s="122"/>
      <c r="X79" s="122"/>
      <c r="Y79" s="122"/>
      <c r="Z79" s="122"/>
      <c r="AA79" s="411"/>
      <c r="AB79" s="411"/>
      <c r="AC79" s="411"/>
    </row>
    <row r="100" spans="12:26" x14ac:dyDescent="0.25">
      <c r="L100" s="133"/>
      <c r="M100" s="133"/>
      <c r="N100" s="133"/>
      <c r="O100" s="133"/>
      <c r="P100" s="133"/>
      <c r="Q100" s="133"/>
      <c r="R100" s="133"/>
      <c r="S100" s="133"/>
      <c r="T100" s="133"/>
      <c r="U100" s="133"/>
      <c r="V100" s="133"/>
      <c r="W100" s="133"/>
      <c r="X100" s="133"/>
      <c r="Y100" s="133"/>
      <c r="Z100" s="133"/>
    </row>
    <row r="101" spans="12:26" x14ac:dyDescent="0.25">
      <c r="L101" s="133"/>
      <c r="M101" s="133"/>
      <c r="N101" s="133"/>
      <c r="O101" s="133"/>
      <c r="P101" s="133"/>
      <c r="Q101" s="133"/>
      <c r="R101" s="133"/>
      <c r="S101" s="133"/>
      <c r="T101" s="133"/>
      <c r="U101" s="133"/>
      <c r="V101" s="133"/>
      <c r="W101" s="133"/>
      <c r="X101" s="133"/>
      <c r="Y101" s="133"/>
      <c r="Z101" s="133"/>
    </row>
    <row r="102" spans="12:26" x14ac:dyDescent="0.25">
      <c r="L102" s="133"/>
      <c r="M102" s="133"/>
      <c r="N102" s="133"/>
      <c r="O102" s="133"/>
      <c r="P102" s="133"/>
      <c r="Q102" s="133"/>
      <c r="R102" s="133"/>
      <c r="S102" s="133"/>
      <c r="T102" s="133"/>
      <c r="U102" s="133"/>
      <c r="V102" s="133"/>
      <c r="W102" s="133"/>
      <c r="X102" s="133"/>
      <c r="Y102" s="133"/>
      <c r="Z102" s="133"/>
    </row>
    <row r="103" spans="12:26" x14ac:dyDescent="0.25">
      <c r="L103" s="133"/>
      <c r="M103" s="133"/>
      <c r="N103" s="133"/>
      <c r="O103" s="133"/>
      <c r="P103" s="133"/>
      <c r="Q103" s="133"/>
      <c r="R103" s="133"/>
      <c r="S103" s="133"/>
      <c r="T103" s="133"/>
      <c r="U103" s="133"/>
      <c r="V103" s="133"/>
      <c r="W103" s="133"/>
      <c r="X103" s="133"/>
      <c r="Y103" s="133"/>
      <c r="Z103" s="133"/>
    </row>
    <row r="104" spans="12:26" x14ac:dyDescent="0.25">
      <c r="L104" s="133"/>
      <c r="M104" s="133"/>
      <c r="N104" s="133"/>
      <c r="O104" s="133"/>
      <c r="P104" s="133"/>
      <c r="Q104" s="133"/>
      <c r="R104" s="133"/>
      <c r="S104" s="133"/>
      <c r="T104" s="133"/>
      <c r="U104" s="133"/>
      <c r="V104" s="133"/>
      <c r="W104" s="133"/>
      <c r="X104" s="133"/>
      <c r="Y104" s="133"/>
      <c r="Z104" s="133"/>
    </row>
    <row r="105" spans="12:26" x14ac:dyDescent="0.25">
      <c r="L105" s="133"/>
      <c r="M105" s="133"/>
      <c r="N105" s="133"/>
      <c r="O105" s="133"/>
      <c r="P105" s="133"/>
      <c r="Q105" s="133"/>
      <c r="R105" s="133"/>
      <c r="S105" s="133"/>
      <c r="T105" s="133"/>
      <c r="U105" s="133"/>
      <c r="V105" s="133"/>
      <c r="W105" s="133"/>
      <c r="X105" s="133"/>
      <c r="Y105" s="133"/>
      <c r="Z105" s="133"/>
    </row>
    <row r="106" spans="12:26" x14ac:dyDescent="0.25">
      <c r="L106" s="133"/>
      <c r="M106" s="133"/>
      <c r="N106" s="133"/>
      <c r="O106" s="133"/>
      <c r="P106" s="133"/>
      <c r="Q106" s="133"/>
      <c r="R106" s="133"/>
      <c r="S106" s="133"/>
      <c r="T106" s="133"/>
      <c r="U106" s="133"/>
      <c r="V106" s="133"/>
      <c r="W106" s="133"/>
      <c r="X106" s="133"/>
      <c r="Y106" s="133"/>
      <c r="Z106" s="133"/>
    </row>
    <row r="107" spans="12:26" x14ac:dyDescent="0.25">
      <c r="L107" s="133"/>
      <c r="M107" s="133"/>
      <c r="N107" s="133"/>
      <c r="O107" s="133"/>
      <c r="P107" s="133"/>
      <c r="Q107" s="133"/>
      <c r="R107" s="133"/>
      <c r="S107" s="133"/>
      <c r="T107" s="133"/>
      <c r="U107" s="133"/>
      <c r="V107" s="133"/>
      <c r="W107" s="133"/>
      <c r="X107" s="133"/>
      <c r="Y107" s="133"/>
      <c r="Z107" s="133"/>
    </row>
    <row r="108" spans="12:26" x14ac:dyDescent="0.25">
      <c r="L108" s="133"/>
      <c r="M108" s="133"/>
      <c r="N108" s="133"/>
      <c r="O108" s="133"/>
      <c r="P108" s="133"/>
      <c r="Q108" s="133"/>
      <c r="R108" s="133"/>
      <c r="S108" s="133"/>
      <c r="T108" s="133"/>
      <c r="U108" s="133"/>
      <c r="V108" s="133"/>
      <c r="W108" s="133"/>
      <c r="X108" s="133"/>
      <c r="Y108" s="133"/>
      <c r="Z108" s="133"/>
    </row>
    <row r="109" spans="12:26" x14ac:dyDescent="0.25">
      <c r="L109" s="133"/>
      <c r="M109" s="133"/>
      <c r="N109" s="133"/>
      <c r="O109" s="133"/>
      <c r="P109" s="133"/>
      <c r="Q109" s="133"/>
      <c r="R109" s="133"/>
      <c r="S109" s="133"/>
      <c r="T109" s="133"/>
      <c r="U109" s="133"/>
      <c r="V109" s="133"/>
      <c r="W109" s="133"/>
      <c r="X109" s="133"/>
      <c r="Y109" s="133"/>
      <c r="Z109" s="133"/>
    </row>
    <row r="110" spans="12:26" x14ac:dyDescent="0.25">
      <c r="L110" s="133"/>
      <c r="M110" s="133"/>
      <c r="N110" s="133"/>
      <c r="O110" s="133"/>
      <c r="P110" s="133"/>
      <c r="Q110" s="133"/>
      <c r="R110" s="133"/>
      <c r="S110" s="133"/>
      <c r="T110" s="133"/>
      <c r="U110" s="133"/>
      <c r="V110" s="133"/>
      <c r="W110" s="133"/>
      <c r="X110" s="133"/>
      <c r="Y110" s="133"/>
      <c r="Z110" s="133"/>
    </row>
    <row r="111" spans="12:26" x14ac:dyDescent="0.25">
      <c r="L111" s="133"/>
      <c r="M111" s="133"/>
      <c r="N111" s="133"/>
      <c r="O111" s="133"/>
      <c r="P111" s="133"/>
      <c r="Q111" s="133"/>
      <c r="R111" s="133"/>
      <c r="S111" s="133"/>
      <c r="T111" s="133"/>
      <c r="U111" s="133"/>
      <c r="V111" s="133"/>
      <c r="W111" s="133"/>
      <c r="X111" s="133"/>
      <c r="Y111" s="133"/>
      <c r="Z111" s="133"/>
    </row>
    <row r="112" spans="12:26" x14ac:dyDescent="0.25">
      <c r="L112" s="133"/>
      <c r="M112" s="133"/>
      <c r="N112" s="133"/>
      <c r="O112" s="133"/>
      <c r="P112" s="133"/>
      <c r="Q112" s="133"/>
      <c r="R112" s="133"/>
      <c r="S112" s="133"/>
      <c r="T112" s="133"/>
      <c r="U112" s="133"/>
      <c r="V112" s="133"/>
      <c r="W112" s="133"/>
      <c r="X112" s="133"/>
      <c r="Y112" s="133"/>
      <c r="Z112" s="133"/>
    </row>
    <row r="113" spans="12:26" x14ac:dyDescent="0.25">
      <c r="L113" s="133"/>
      <c r="M113" s="133"/>
      <c r="N113" s="133"/>
      <c r="O113" s="133"/>
      <c r="P113" s="133"/>
      <c r="Q113" s="133"/>
      <c r="R113" s="133"/>
      <c r="S113" s="133"/>
      <c r="T113" s="133"/>
      <c r="U113" s="133"/>
      <c r="V113" s="133"/>
      <c r="W113" s="133"/>
      <c r="X113" s="133"/>
      <c r="Y113" s="133"/>
      <c r="Z113" s="133"/>
    </row>
    <row r="114" spans="12:26" x14ac:dyDescent="0.25">
      <c r="L114" s="133"/>
      <c r="M114" s="133"/>
      <c r="N114" s="133"/>
      <c r="O114" s="133"/>
      <c r="P114" s="133"/>
      <c r="Q114" s="133"/>
      <c r="R114" s="133"/>
      <c r="S114" s="133"/>
      <c r="T114" s="133"/>
      <c r="U114" s="133"/>
      <c r="V114" s="133"/>
      <c r="W114" s="133"/>
      <c r="X114" s="133"/>
      <c r="Y114" s="133"/>
      <c r="Z114" s="133"/>
    </row>
    <row r="115" spans="12:26" x14ac:dyDescent="0.25">
      <c r="L115" s="133"/>
      <c r="M115" s="133"/>
      <c r="N115" s="133"/>
      <c r="O115" s="133"/>
      <c r="P115" s="133"/>
      <c r="Q115" s="133"/>
      <c r="R115" s="133"/>
      <c r="S115" s="133"/>
      <c r="T115" s="133"/>
      <c r="U115" s="133"/>
      <c r="V115" s="133"/>
      <c r="W115" s="133"/>
      <c r="X115" s="133"/>
      <c r="Y115" s="133"/>
      <c r="Z115" s="133"/>
    </row>
    <row r="116" spans="12:26" x14ac:dyDescent="0.25">
      <c r="L116" s="133"/>
      <c r="M116" s="133"/>
      <c r="N116" s="133"/>
      <c r="O116" s="133"/>
      <c r="P116" s="133"/>
      <c r="Q116" s="133"/>
      <c r="R116" s="133"/>
      <c r="S116" s="133"/>
      <c r="T116" s="133"/>
      <c r="U116" s="133"/>
      <c r="V116" s="133"/>
      <c r="W116" s="133"/>
      <c r="X116" s="133"/>
      <c r="Y116" s="133"/>
      <c r="Z116" s="133"/>
    </row>
  </sheetData>
  <mergeCells count="10">
    <mergeCell ref="A4:J4"/>
    <mergeCell ref="A6:C21"/>
    <mergeCell ref="A1:J1"/>
    <mergeCell ref="A24:C24"/>
    <mergeCell ref="A23:K23"/>
    <mergeCell ref="A25:C56"/>
    <mergeCell ref="A59:C59"/>
    <mergeCell ref="A58:K58"/>
    <mergeCell ref="A60:C79"/>
    <mergeCell ref="A5:C5"/>
  </mergeCells>
  <pageMargins left="0.7" right="0.7" top="0.75" bottom="0.75" header="0.3" footer="0.3"/>
  <pageSetup paperSize="9" orientation="portrait" r:id="rId1"/>
  <drawing r:id="rId2"/>
  <tableParts count="3">
    <tablePart r:id="rId3"/>
    <tablePart r:id="rId4"/>
    <tablePart r:id="rId5"/>
  </tableParts>
</worksheet>
</file>

<file path=xl/worksheets/sheet10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mc:Ignorable="x14ac">
  <dimension ref="A102:G118"/>
  <sheetViews>
    <sheetView workbookViewId="0"/>
  </sheetViews>
  <sheetFormatPr defaultRowHeight="15" x14ac:dyDescent="0.25"/>
  <sheetData>
    <row r="102" spans="1:7" x14ac:dyDescent="0.25">
      <c r="A102" s="172"/>
      <c r="B102" s="172"/>
      <c r="C102" s="172"/>
      <c r="D102" s="172"/>
      <c r="E102" s="172"/>
      <c r="F102" s="172"/>
      <c r="G102" s="172"/>
    </row>
    <row r="103" spans="1:7" x14ac:dyDescent="0.25">
      <c r="A103" s="172"/>
      <c r="B103" s="172"/>
      <c r="C103" s="172"/>
      <c r="D103" s="172"/>
      <c r="E103" s="172"/>
      <c r="F103" s="172"/>
      <c r="G103" s="172"/>
    </row>
    <row r="104" spans="1:7" x14ac:dyDescent="0.25">
      <c r="A104" s="172"/>
      <c r="B104" s="172"/>
      <c r="C104" s="172"/>
      <c r="D104" s="172"/>
      <c r="E104" s="172"/>
      <c r="F104" s="172"/>
      <c r="G104" s="172"/>
    </row>
    <row r="105" spans="1:7" x14ac:dyDescent="0.25">
      <c r="A105" s="172"/>
      <c r="B105" s="172"/>
      <c r="C105" s="172"/>
      <c r="D105" s="172"/>
      <c r="E105" s="172"/>
      <c r="F105" s="172"/>
      <c r="G105" s="172"/>
    </row>
    <row r="106" spans="1:7" x14ac:dyDescent="0.25">
      <c r="A106" s="172"/>
      <c r="B106" s="172"/>
      <c r="C106" s="172"/>
      <c r="D106" s="172"/>
      <c r="E106" s="172"/>
      <c r="F106" s="172"/>
      <c r="G106" s="172"/>
    </row>
    <row r="107" spans="1:7" x14ac:dyDescent="0.25">
      <c r="A107" s="172"/>
      <c r="B107" s="172"/>
      <c r="C107" s="172"/>
      <c r="D107" s="172"/>
      <c r="E107" s="172"/>
      <c r="F107" s="172"/>
      <c r="G107" s="172"/>
    </row>
    <row r="108" spans="1:7" x14ac:dyDescent="0.25">
      <c r="A108" s="172"/>
      <c r="B108" s="172"/>
      <c r="C108" s="172"/>
      <c r="D108" s="172"/>
      <c r="E108" s="172"/>
      <c r="F108" s="172"/>
      <c r="G108" s="172"/>
    </row>
    <row r="109" spans="1:7" x14ac:dyDescent="0.25">
      <c r="A109" s="172"/>
      <c r="B109" s="172"/>
      <c r="C109" s="172"/>
      <c r="D109" s="172"/>
      <c r="E109" s="172"/>
      <c r="F109" s="172"/>
      <c r="G109" s="172"/>
    </row>
    <row r="110" spans="1:7" x14ac:dyDescent="0.25">
      <c r="A110" s="172"/>
      <c r="B110" s="172"/>
      <c r="C110" s="172"/>
      <c r="D110" s="172"/>
      <c r="E110" s="172"/>
      <c r="F110" s="172"/>
      <c r="G110" s="172"/>
    </row>
    <row r="111" spans="1:7" x14ac:dyDescent="0.25">
      <c r="A111" s="172"/>
      <c r="B111" s="172"/>
      <c r="C111" s="172"/>
      <c r="D111" s="172"/>
      <c r="E111" s="172"/>
      <c r="F111" s="172"/>
      <c r="G111" s="172"/>
    </row>
    <row r="112" spans="1:7" x14ac:dyDescent="0.25">
      <c r="A112" s="172"/>
      <c r="B112" s="172"/>
      <c r="C112" s="172"/>
      <c r="D112" s="172"/>
      <c r="E112" s="172"/>
      <c r="F112" s="172"/>
      <c r="G112" s="172"/>
    </row>
    <row r="113" spans="1:7" x14ac:dyDescent="0.25">
      <c r="A113" s="172"/>
      <c r="B113" s="172"/>
      <c r="C113" s="172"/>
      <c r="D113" s="172"/>
      <c r="E113" s="172"/>
      <c r="F113" s="172"/>
      <c r="G113" s="172"/>
    </row>
    <row r="114" spans="1:7" x14ac:dyDescent="0.25">
      <c r="A114" s="172"/>
      <c r="B114" s="172"/>
      <c r="C114" s="172"/>
      <c r="D114" s="172"/>
      <c r="E114" s="172"/>
      <c r="F114" s="172"/>
      <c r="G114" s="172"/>
    </row>
    <row r="115" spans="1:7" x14ac:dyDescent="0.25">
      <c r="A115" s="172"/>
      <c r="B115" s="172"/>
      <c r="C115" s="172"/>
      <c r="D115" s="172"/>
      <c r="E115" s="172"/>
      <c r="F115" s="172"/>
      <c r="G115" s="172"/>
    </row>
    <row r="116" spans="1:7" x14ac:dyDescent="0.25">
      <c r="A116" s="172"/>
      <c r="B116" s="172"/>
      <c r="C116" s="172"/>
      <c r="D116" s="172"/>
      <c r="E116" s="172"/>
      <c r="F116" s="172"/>
      <c r="G116" s="172"/>
    </row>
    <row r="117" spans="1:7" x14ac:dyDescent="0.25">
      <c r="A117" s="172"/>
      <c r="B117" s="172"/>
      <c r="C117" s="172"/>
      <c r="D117" s="172"/>
      <c r="E117" s="172"/>
      <c r="F117" s="172"/>
      <c r="G117" s="172"/>
    </row>
    <row r="118" spans="1:7" x14ac:dyDescent="0.25">
      <c r="A118" s="172"/>
      <c r="B118" s="172"/>
      <c r="C118" s="172"/>
      <c r="D118" s="172"/>
      <c r="E118" s="172"/>
      <c r="F118" s="172"/>
      <c r="G118" s="172"/>
    </row>
  </sheetData>
  <pageMargins left="0.7" right="0.7" top="0.75" bottom="0.75" header="0.3" footer="0.3"/>
  <pageSetup paperSize="9" orientation="portrait" r:id="rId1"/>
  <drawing r:id="rId2"/>
  <legacyDrawing r:id="rId3"/>
  <oleObjects>
    <mc:AlternateContent xmlns:mc="http://schemas.openxmlformats.org/markup-compatibility/2006">
      <mc:Choice Requires="x14">
        <oleObject progId="Word.Document.12" shapeId="21505" r:id="rId4">
          <objectPr defaultSize="0" autoPict="0" r:id="rId5">
            <anchor moveWithCells="1">
              <from>
                <xdr:col>0</xdr:col>
                <xdr:colOff>0</xdr:colOff>
                <xdr:row>2</xdr:row>
                <xdr:rowOff>0</xdr:rowOff>
              </from>
              <to>
                <xdr:col>11</xdr:col>
                <xdr:colOff>19050</xdr:colOff>
                <xdr:row>54</xdr:row>
                <xdr:rowOff>180975</xdr:rowOff>
              </to>
            </anchor>
          </objectPr>
        </oleObject>
      </mc:Choice>
      <mc:Fallback>
        <oleObject progId="Word.Document.12" shapeId="21505" r:id="rId4"/>
      </mc:Fallback>
    </mc:AlternateContent>
  </oleObjects>
</worksheet>
</file>

<file path=xl/worksheets/sheet1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>
    <outlinePr summaryBelow="0" summaryRight="0"/>
    <pageSetUpPr autoPageBreaks="0"/>
  </sheetPr>
  <dimension ref="B1:J116"/>
  <sheetViews>
    <sheetView zoomScale="110" zoomScaleNormal="110" workbookViewId="0"/>
  </sheetViews>
  <sheetFormatPr defaultColWidth="9.140625" defaultRowHeight="11.25" outlineLevelRow="4" x14ac:dyDescent="0.2"/>
  <cols>
    <col min="1" max="1" width="1" style="151" customWidth="1"/>
    <col min="2" max="2" width="44.85546875" style="151" customWidth="1"/>
    <col min="3" max="3" width="12.7109375" style="151" customWidth="1"/>
    <col min="4" max="5" width="14" style="151" customWidth="1"/>
    <col min="6" max="6" width="6.85546875" style="151" customWidth="1"/>
    <col min="7" max="7" width="12.7109375" style="151" customWidth="1"/>
    <col min="8" max="16384" width="9.140625" style="151"/>
  </cols>
  <sheetData>
    <row r="1" spans="2:10" ht="15" x14ac:dyDescent="0.25">
      <c r="B1" s="635" t="s">
        <v>1529</v>
      </c>
      <c r="C1" s="610"/>
      <c r="D1" s="610"/>
      <c r="E1" s="610"/>
      <c r="F1" s="610"/>
      <c r="G1" s="610"/>
      <c r="H1" s="610"/>
      <c r="I1" s="610"/>
      <c r="J1" s="610"/>
    </row>
    <row r="2" spans="2:10" ht="14.25" x14ac:dyDescent="0.2">
      <c r="B2" s="150"/>
      <c r="C2" s="150"/>
      <c r="D2" s="150"/>
      <c r="E2" s="150"/>
      <c r="F2" s="150"/>
    </row>
    <row r="3" spans="2:10" ht="14.25" x14ac:dyDescent="0.2">
      <c r="B3" s="150"/>
      <c r="C3" s="150"/>
      <c r="D3" s="150"/>
      <c r="E3" s="150"/>
      <c r="F3" s="150"/>
    </row>
    <row r="5" spans="2:10" s="152" customFormat="1" ht="22.5" x14ac:dyDescent="0.2">
      <c r="B5" s="360" t="s">
        <v>5</v>
      </c>
      <c r="C5" s="361" t="s">
        <v>4</v>
      </c>
      <c r="D5" s="361" t="s">
        <v>1527</v>
      </c>
      <c r="E5" s="361" t="s">
        <v>1526</v>
      </c>
      <c r="F5" s="636" t="s">
        <v>3028</v>
      </c>
      <c r="G5" s="636"/>
      <c r="H5" s="636"/>
      <c r="I5" s="636"/>
      <c r="J5" s="636"/>
    </row>
    <row r="6" spans="2:10" ht="32.25" customHeight="1" outlineLevel="4" x14ac:dyDescent="0.2">
      <c r="B6" s="362" t="s">
        <v>1525</v>
      </c>
      <c r="C6" s="363" t="s">
        <v>1524</v>
      </c>
      <c r="D6" s="364">
        <v>736.7</v>
      </c>
      <c r="E6" s="364">
        <v>884.04000000000008</v>
      </c>
      <c r="F6" s="637"/>
      <c r="G6" s="637"/>
      <c r="H6" s="637"/>
      <c r="I6" s="637"/>
      <c r="J6" s="637"/>
    </row>
    <row r="7" spans="2:10" ht="32.25" customHeight="1" outlineLevel="4" x14ac:dyDescent="0.2">
      <c r="B7" s="362" t="s">
        <v>1523</v>
      </c>
      <c r="C7" s="363" t="s">
        <v>1522</v>
      </c>
      <c r="D7" s="365">
        <v>1049.1500000000001</v>
      </c>
      <c r="E7" s="364">
        <v>1258.98</v>
      </c>
      <c r="F7" s="637"/>
      <c r="G7" s="637"/>
      <c r="H7" s="637"/>
      <c r="I7" s="637"/>
      <c r="J7" s="637"/>
    </row>
    <row r="8" spans="2:10" ht="32.25" customHeight="1" outlineLevel="4" x14ac:dyDescent="0.2">
      <c r="B8" s="362" t="s">
        <v>1521</v>
      </c>
      <c r="C8" s="363" t="s">
        <v>1520</v>
      </c>
      <c r="D8" s="365">
        <v>1351.64</v>
      </c>
      <c r="E8" s="364">
        <v>1621.9680000000001</v>
      </c>
      <c r="F8" s="637"/>
      <c r="G8" s="637"/>
      <c r="H8" s="637"/>
      <c r="I8" s="637"/>
      <c r="J8" s="637"/>
    </row>
    <row r="9" spans="2:10" ht="32.25" customHeight="1" outlineLevel="4" x14ac:dyDescent="0.2">
      <c r="B9" s="362" t="s">
        <v>1519</v>
      </c>
      <c r="C9" s="363" t="s">
        <v>1518</v>
      </c>
      <c r="D9" s="365">
        <v>2541.87</v>
      </c>
      <c r="E9" s="364">
        <v>3050.2439999999997</v>
      </c>
      <c r="F9" s="637"/>
      <c r="G9" s="637"/>
      <c r="H9" s="637"/>
      <c r="I9" s="637"/>
      <c r="J9" s="637"/>
    </row>
    <row r="10" spans="2:10" ht="32.25" customHeight="1" outlineLevel="4" x14ac:dyDescent="0.2">
      <c r="B10" s="362" t="s">
        <v>1517</v>
      </c>
      <c r="C10" s="363" t="s">
        <v>1516</v>
      </c>
      <c r="D10" s="365">
        <v>4213.51</v>
      </c>
      <c r="E10" s="364">
        <v>5056.2120000000004</v>
      </c>
      <c r="F10" s="637"/>
      <c r="G10" s="637"/>
      <c r="H10" s="637"/>
      <c r="I10" s="637"/>
      <c r="J10" s="637"/>
    </row>
    <row r="11" spans="2:10" ht="32.25" customHeight="1" outlineLevel="4" x14ac:dyDescent="0.2">
      <c r="B11" s="362" t="s">
        <v>1515</v>
      </c>
      <c r="C11" s="363" t="s">
        <v>1514</v>
      </c>
      <c r="D11" s="365">
        <v>5740.64</v>
      </c>
      <c r="E11" s="364">
        <v>6888.768</v>
      </c>
      <c r="F11" s="637"/>
      <c r="G11" s="637"/>
      <c r="H11" s="637"/>
      <c r="I11" s="637"/>
      <c r="J11" s="637"/>
    </row>
    <row r="12" spans="2:10" ht="32.25" customHeight="1" outlineLevel="4" x14ac:dyDescent="0.2">
      <c r="B12" s="362" t="s">
        <v>1513</v>
      </c>
      <c r="C12" s="363" t="s">
        <v>1512</v>
      </c>
      <c r="D12" s="364">
        <v>290.02</v>
      </c>
      <c r="E12" s="364">
        <v>348.02399999999994</v>
      </c>
      <c r="F12" s="637"/>
      <c r="G12" s="637"/>
      <c r="H12" s="637"/>
      <c r="I12" s="637"/>
      <c r="J12" s="637"/>
    </row>
    <row r="13" spans="2:10" ht="32.25" customHeight="1" outlineLevel="4" x14ac:dyDescent="0.2">
      <c r="B13" s="362" t="s">
        <v>1511</v>
      </c>
      <c r="C13" s="363" t="s">
        <v>1510</v>
      </c>
      <c r="D13" s="364">
        <v>326.02</v>
      </c>
      <c r="E13" s="364">
        <v>391.22399999999999</v>
      </c>
      <c r="F13" s="637"/>
      <c r="G13" s="637"/>
      <c r="H13" s="637"/>
      <c r="I13" s="637"/>
      <c r="J13" s="637"/>
    </row>
    <row r="14" spans="2:10" ht="32.25" customHeight="1" outlineLevel="4" x14ac:dyDescent="0.2">
      <c r="B14" s="362" t="s">
        <v>1509</v>
      </c>
      <c r="C14" s="363" t="s">
        <v>1508</v>
      </c>
      <c r="D14" s="364">
        <v>399.56</v>
      </c>
      <c r="E14" s="364">
        <v>479.47199999999998</v>
      </c>
      <c r="F14" s="637"/>
      <c r="G14" s="637"/>
      <c r="H14" s="637"/>
      <c r="I14" s="637"/>
      <c r="J14" s="637"/>
    </row>
    <row r="15" spans="2:10" ht="32.25" customHeight="1" outlineLevel="4" x14ac:dyDescent="0.2">
      <c r="B15" s="362" t="s">
        <v>1507</v>
      </c>
      <c r="C15" s="363" t="s">
        <v>1506</v>
      </c>
      <c r="D15" s="364">
        <v>455.08</v>
      </c>
      <c r="E15" s="364">
        <v>546.096</v>
      </c>
      <c r="F15" s="637"/>
      <c r="G15" s="637"/>
      <c r="H15" s="637"/>
      <c r="I15" s="637"/>
      <c r="J15" s="637"/>
    </row>
    <row r="100" s="274" customFormat="1" x14ac:dyDescent="0.2"/>
    <row r="101" s="274" customFormat="1" x14ac:dyDescent="0.2"/>
    <row r="102" s="274" customFormat="1" x14ac:dyDescent="0.2"/>
    <row r="103" s="274" customFormat="1" x14ac:dyDescent="0.2"/>
    <row r="104" s="274" customFormat="1" x14ac:dyDescent="0.2"/>
    <row r="105" s="274" customFormat="1" x14ac:dyDescent="0.2"/>
    <row r="106" s="274" customFormat="1" x14ac:dyDescent="0.2"/>
    <row r="107" s="274" customFormat="1" x14ac:dyDescent="0.2"/>
    <row r="108" s="274" customFormat="1" x14ac:dyDescent="0.2"/>
    <row r="109" s="274" customFormat="1" x14ac:dyDescent="0.2"/>
    <row r="110" s="274" customFormat="1" x14ac:dyDescent="0.2"/>
    <row r="111" s="274" customFormat="1" x14ac:dyDescent="0.2"/>
    <row r="112" s="274" customFormat="1" x14ac:dyDescent="0.2"/>
    <row r="113" s="274" customFormat="1" x14ac:dyDescent="0.2"/>
    <row r="114" s="274" customFormat="1" x14ac:dyDescent="0.2"/>
    <row r="115" s="274" customFormat="1" x14ac:dyDescent="0.2"/>
    <row r="116" s="274" customFormat="1" x14ac:dyDescent="0.2"/>
  </sheetData>
  <mergeCells count="3">
    <mergeCell ref="F5:J5"/>
    <mergeCell ref="F6:J15"/>
    <mergeCell ref="B1:J1"/>
  </mergeCells>
  <pageMargins left="0.75" right="0.75" top="1" bottom="1" header="0.5" footer="0.5"/>
  <pageSetup paperSize="9" orientation="portrait" r:id="rId1"/>
  <drawing r:id="rId2"/>
</worksheet>
</file>

<file path=xl/worksheets/sheet1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4:J104"/>
  <sheetViews>
    <sheetView workbookViewId="0">
      <selection activeCell="C5" sqref="C5"/>
    </sheetView>
  </sheetViews>
  <sheetFormatPr defaultRowHeight="15" x14ac:dyDescent="0.25"/>
  <cols>
    <col min="1" max="1" width="19" customWidth="1"/>
    <col min="2" max="2" width="85.5703125" customWidth="1"/>
    <col min="3" max="3" width="15.85546875" customWidth="1"/>
    <col min="8" max="8" width="42.7109375" bestFit="1" customWidth="1"/>
  </cols>
  <sheetData>
    <row r="4" spans="1:10" x14ac:dyDescent="0.25">
      <c r="A4" s="638" t="s">
        <v>3016</v>
      </c>
      <c r="B4" s="638"/>
      <c r="C4" s="638"/>
      <c r="D4" s="638"/>
      <c r="E4" s="638"/>
      <c r="F4" s="638"/>
      <c r="G4" s="638"/>
    </row>
    <row r="5" spans="1:10" x14ac:dyDescent="0.25">
      <c r="A5" s="354" t="s">
        <v>4</v>
      </c>
      <c r="B5" s="355" t="s">
        <v>5</v>
      </c>
      <c r="C5" s="356" t="s">
        <v>3046</v>
      </c>
      <c r="D5" s="639" t="s">
        <v>3028</v>
      </c>
      <c r="E5" s="639"/>
      <c r="F5" s="639"/>
      <c r="G5" s="639"/>
    </row>
    <row r="6" spans="1:10" x14ac:dyDescent="0.25">
      <c r="A6" s="502">
        <v>73112101</v>
      </c>
      <c r="B6" s="357" t="s">
        <v>1894</v>
      </c>
      <c r="C6" s="517">
        <v>84370</v>
      </c>
      <c r="D6" s="640"/>
      <c r="E6" s="640"/>
      <c r="F6" s="640"/>
      <c r="G6" s="640"/>
      <c r="J6" s="501"/>
    </row>
    <row r="7" spans="1:10" x14ac:dyDescent="0.25">
      <c r="A7" s="502">
        <v>73113102</v>
      </c>
      <c r="B7" s="357" t="s">
        <v>1895</v>
      </c>
      <c r="C7" s="517">
        <v>96510</v>
      </c>
      <c r="D7" s="640"/>
      <c r="E7" s="640"/>
      <c r="F7" s="640"/>
      <c r="G7" s="640"/>
      <c r="J7" s="501"/>
    </row>
    <row r="8" spans="1:10" x14ac:dyDescent="0.25">
      <c r="A8" s="502">
        <v>73114101</v>
      </c>
      <c r="B8" s="357" t="s">
        <v>1896</v>
      </c>
      <c r="C8" s="517">
        <v>79170</v>
      </c>
      <c r="D8" s="640"/>
      <c r="E8" s="640"/>
      <c r="F8" s="640"/>
      <c r="G8" s="640"/>
      <c r="J8" s="501"/>
    </row>
    <row r="9" spans="1:10" x14ac:dyDescent="0.25">
      <c r="A9" s="502">
        <v>73114102</v>
      </c>
      <c r="B9" s="357" t="s">
        <v>1897</v>
      </c>
      <c r="C9" s="517">
        <v>86700</v>
      </c>
      <c r="D9" s="640"/>
      <c r="E9" s="640"/>
      <c r="F9" s="640"/>
      <c r="G9" s="640"/>
      <c r="J9" s="501"/>
    </row>
    <row r="10" spans="1:10" x14ac:dyDescent="0.25">
      <c r="A10" s="502">
        <v>73115101</v>
      </c>
      <c r="B10" s="357" t="s">
        <v>1898</v>
      </c>
      <c r="C10" s="517">
        <v>93810</v>
      </c>
      <c r="D10" s="640"/>
      <c r="E10" s="640"/>
      <c r="F10" s="640"/>
      <c r="G10" s="640"/>
      <c r="J10" s="501"/>
    </row>
    <row r="11" spans="1:10" x14ac:dyDescent="0.25">
      <c r="A11" s="502">
        <v>73116101</v>
      </c>
      <c r="B11" s="357" t="s">
        <v>1899</v>
      </c>
      <c r="C11" s="517">
        <v>118530</v>
      </c>
      <c r="D11" s="640"/>
      <c r="E11" s="640"/>
      <c r="F11" s="640"/>
      <c r="G11" s="640"/>
      <c r="J11" s="501"/>
    </row>
    <row r="12" spans="1:10" x14ac:dyDescent="0.25">
      <c r="A12" s="502">
        <v>73116102</v>
      </c>
      <c r="B12" s="357" t="s">
        <v>1900</v>
      </c>
      <c r="C12" s="517">
        <v>134220</v>
      </c>
      <c r="D12" s="640"/>
      <c r="E12" s="640"/>
      <c r="F12" s="640"/>
      <c r="G12" s="640"/>
      <c r="J12" s="501"/>
    </row>
    <row r="13" spans="1:10" x14ac:dyDescent="0.25">
      <c r="A13" s="502">
        <v>73117101</v>
      </c>
      <c r="B13" s="357" t="s">
        <v>1901</v>
      </c>
      <c r="C13" s="517">
        <v>130400</v>
      </c>
      <c r="D13" s="640"/>
      <c r="E13" s="640"/>
      <c r="F13" s="640"/>
      <c r="G13" s="640"/>
      <c r="J13" s="501"/>
    </row>
    <row r="14" spans="1:10" x14ac:dyDescent="0.25">
      <c r="A14" s="502">
        <v>73118101</v>
      </c>
      <c r="B14" s="357" t="s">
        <v>1902</v>
      </c>
      <c r="C14" s="517">
        <v>417380</v>
      </c>
      <c r="D14" s="640"/>
      <c r="E14" s="640"/>
      <c r="F14" s="640"/>
      <c r="G14" s="640"/>
      <c r="J14" s="501"/>
    </row>
    <row r="15" spans="1:10" x14ac:dyDescent="0.25">
      <c r="A15" s="502">
        <v>73118113</v>
      </c>
      <c r="B15" s="357" t="s">
        <v>1903</v>
      </c>
      <c r="C15" s="517">
        <v>169590</v>
      </c>
      <c r="D15" s="640"/>
      <c r="E15" s="640"/>
      <c r="F15" s="640"/>
      <c r="G15" s="640"/>
      <c r="J15" s="501"/>
    </row>
    <row r="16" spans="1:10" x14ac:dyDescent="0.25">
      <c r="A16" s="502">
        <v>73119101</v>
      </c>
      <c r="B16" s="357" t="s">
        <v>1904</v>
      </c>
      <c r="C16" s="517">
        <v>419290</v>
      </c>
      <c r="D16" s="640"/>
      <c r="E16" s="640"/>
      <c r="F16" s="640"/>
      <c r="G16" s="640"/>
      <c r="J16" s="501"/>
    </row>
    <row r="17" spans="1:10" x14ac:dyDescent="0.25">
      <c r="A17" s="502">
        <v>73119102</v>
      </c>
      <c r="B17" s="357" t="s">
        <v>1905</v>
      </c>
      <c r="C17" s="517">
        <v>446860</v>
      </c>
      <c r="D17" s="640"/>
      <c r="E17" s="640"/>
      <c r="F17" s="640"/>
      <c r="G17" s="640"/>
      <c r="J17" s="501"/>
    </row>
    <row r="18" spans="1:10" x14ac:dyDescent="0.25">
      <c r="A18" s="502">
        <v>73121101</v>
      </c>
      <c r="B18" s="357" t="s">
        <v>1906</v>
      </c>
      <c r="C18" s="517">
        <v>457010</v>
      </c>
      <c r="D18" s="640"/>
      <c r="E18" s="640"/>
      <c r="F18" s="640"/>
      <c r="G18" s="640"/>
      <c r="J18" s="501"/>
    </row>
    <row r="19" spans="1:10" x14ac:dyDescent="0.25">
      <c r="A19" s="502">
        <v>73121102</v>
      </c>
      <c r="B19" s="357" t="s">
        <v>1907</v>
      </c>
      <c r="C19" s="517">
        <v>492270</v>
      </c>
      <c r="D19" s="640"/>
      <c r="E19" s="640"/>
      <c r="F19" s="640"/>
      <c r="G19" s="640"/>
      <c r="J19" s="501"/>
    </row>
    <row r="20" spans="1:10" x14ac:dyDescent="0.25">
      <c r="A20" s="503">
        <v>73121146</v>
      </c>
      <c r="B20" s="434" t="s">
        <v>1908</v>
      </c>
      <c r="C20" s="517">
        <v>756900</v>
      </c>
      <c r="D20" s="641"/>
      <c r="E20" s="641"/>
      <c r="F20" s="641"/>
      <c r="G20" s="641"/>
      <c r="J20" s="501"/>
    </row>
    <row r="21" spans="1:10" x14ac:dyDescent="0.25">
      <c r="A21" s="436" t="s">
        <v>3017</v>
      </c>
      <c r="B21" s="437"/>
      <c r="C21" s="437"/>
      <c r="D21" s="437"/>
      <c r="E21" s="437"/>
      <c r="F21" s="437"/>
      <c r="G21" s="438"/>
      <c r="J21" s="501"/>
    </row>
    <row r="22" spans="1:10" x14ac:dyDescent="0.25">
      <c r="A22" s="504">
        <v>74113744</v>
      </c>
      <c r="B22" s="435" t="s">
        <v>1909</v>
      </c>
      <c r="C22" s="518">
        <v>40500</v>
      </c>
      <c r="D22" s="646"/>
      <c r="E22" s="646"/>
      <c r="F22" s="646"/>
      <c r="G22" s="646"/>
      <c r="J22" s="501"/>
    </row>
    <row r="23" spans="1:10" x14ac:dyDescent="0.25">
      <c r="A23" s="502">
        <v>74113745</v>
      </c>
      <c r="B23" s="357" t="s">
        <v>1910</v>
      </c>
      <c r="C23" s="518">
        <v>46130</v>
      </c>
      <c r="D23" s="640"/>
      <c r="E23" s="640"/>
      <c r="F23" s="640"/>
      <c r="G23" s="640"/>
      <c r="J23" s="501"/>
    </row>
    <row r="24" spans="1:10" x14ac:dyDescent="0.25">
      <c r="A24" s="502">
        <v>74113746</v>
      </c>
      <c r="B24" s="357" t="s">
        <v>1911</v>
      </c>
      <c r="C24" s="518">
        <v>51420</v>
      </c>
      <c r="D24" s="640"/>
      <c r="E24" s="640"/>
      <c r="F24" s="640"/>
      <c r="G24" s="640"/>
      <c r="J24" s="501"/>
    </row>
    <row r="25" spans="1:10" x14ac:dyDescent="0.25">
      <c r="A25" s="502">
        <v>74115744</v>
      </c>
      <c r="B25" s="357" t="s">
        <v>1912</v>
      </c>
      <c r="C25" s="518">
        <v>41540</v>
      </c>
      <c r="D25" s="640"/>
      <c r="E25" s="640"/>
      <c r="F25" s="640"/>
      <c r="G25" s="640"/>
      <c r="J25" s="501"/>
    </row>
    <row r="26" spans="1:10" x14ac:dyDescent="0.25">
      <c r="A26" s="502">
        <v>74115745</v>
      </c>
      <c r="B26" s="357" t="s">
        <v>1913</v>
      </c>
      <c r="C26" s="518">
        <v>47260</v>
      </c>
      <c r="D26" s="640"/>
      <c r="E26" s="640"/>
      <c r="F26" s="640"/>
      <c r="G26" s="640"/>
      <c r="J26" s="501"/>
    </row>
    <row r="27" spans="1:10" x14ac:dyDescent="0.25">
      <c r="A27" s="502">
        <v>74115746</v>
      </c>
      <c r="B27" s="357" t="s">
        <v>1914</v>
      </c>
      <c r="C27" s="518">
        <v>52550</v>
      </c>
      <c r="D27" s="640"/>
      <c r="E27" s="640"/>
      <c r="F27" s="640"/>
      <c r="G27" s="640"/>
      <c r="J27" s="501"/>
    </row>
    <row r="28" spans="1:10" x14ac:dyDescent="0.25">
      <c r="A28" s="502">
        <v>74115752</v>
      </c>
      <c r="B28" s="357" t="s">
        <v>1915</v>
      </c>
      <c r="C28" s="518">
        <v>66940</v>
      </c>
      <c r="D28" s="640"/>
      <c r="E28" s="640"/>
      <c r="F28" s="640"/>
      <c r="G28" s="640"/>
      <c r="J28" s="501"/>
    </row>
    <row r="29" spans="1:10" x14ac:dyDescent="0.25">
      <c r="A29" s="502">
        <v>74115753</v>
      </c>
      <c r="B29" s="357" t="s">
        <v>1916</v>
      </c>
      <c r="C29" s="518">
        <v>70410</v>
      </c>
      <c r="D29" s="640"/>
      <c r="E29" s="640"/>
      <c r="F29" s="640"/>
      <c r="G29" s="640"/>
      <c r="J29" s="501"/>
    </row>
    <row r="30" spans="1:10" x14ac:dyDescent="0.25">
      <c r="A30" s="502">
        <v>74115754</v>
      </c>
      <c r="B30" s="357" t="s">
        <v>1917</v>
      </c>
      <c r="C30" s="518">
        <v>73790</v>
      </c>
      <c r="D30" s="640"/>
      <c r="E30" s="640"/>
      <c r="F30" s="640"/>
      <c r="G30" s="640"/>
      <c r="J30" s="501"/>
    </row>
    <row r="31" spans="1:10" x14ac:dyDescent="0.25">
      <c r="A31" s="502">
        <v>74115755</v>
      </c>
      <c r="B31" s="357" t="s">
        <v>1918</v>
      </c>
      <c r="C31" s="518">
        <v>80640</v>
      </c>
      <c r="D31" s="640"/>
      <c r="E31" s="640"/>
      <c r="F31" s="640"/>
      <c r="G31" s="640"/>
      <c r="J31" s="501"/>
    </row>
    <row r="32" spans="1:10" x14ac:dyDescent="0.25">
      <c r="A32" s="502">
        <v>74115756</v>
      </c>
      <c r="B32" s="357" t="s">
        <v>1919</v>
      </c>
      <c r="C32" s="518">
        <v>84280</v>
      </c>
      <c r="D32" s="640"/>
      <c r="E32" s="640"/>
      <c r="F32" s="640"/>
      <c r="G32" s="640"/>
      <c r="J32" s="501"/>
    </row>
    <row r="33" spans="1:10" x14ac:dyDescent="0.25">
      <c r="A33" s="502">
        <v>74115757</v>
      </c>
      <c r="B33" s="357" t="s">
        <v>1920</v>
      </c>
      <c r="C33" s="518">
        <v>89220</v>
      </c>
      <c r="D33" s="640"/>
      <c r="E33" s="640"/>
      <c r="F33" s="640"/>
      <c r="G33" s="640"/>
      <c r="J33" s="501"/>
    </row>
    <row r="34" spans="1:10" x14ac:dyDescent="0.25">
      <c r="A34" s="503">
        <v>74115758</v>
      </c>
      <c r="B34" s="434" t="s">
        <v>1921</v>
      </c>
      <c r="C34" s="518">
        <v>90260</v>
      </c>
      <c r="D34" s="641"/>
      <c r="E34" s="641"/>
      <c r="F34" s="641"/>
      <c r="G34" s="641"/>
      <c r="J34" s="501"/>
    </row>
    <row r="35" spans="1:10" x14ac:dyDescent="0.25">
      <c r="A35" s="436" t="s">
        <v>3018</v>
      </c>
      <c r="B35" s="437"/>
      <c r="C35" s="437"/>
      <c r="D35" s="437"/>
      <c r="E35" s="437"/>
      <c r="F35" s="437"/>
      <c r="G35" s="438"/>
      <c r="J35" s="501"/>
    </row>
    <row r="36" spans="1:10" x14ac:dyDescent="0.25">
      <c r="A36" s="505">
        <v>76221002</v>
      </c>
      <c r="B36" s="439" t="s">
        <v>1807</v>
      </c>
      <c r="C36" s="518">
        <v>65030</v>
      </c>
      <c r="D36" s="646"/>
      <c r="E36" s="646"/>
      <c r="F36" s="646"/>
      <c r="G36" s="646"/>
      <c r="J36" s="501"/>
    </row>
    <row r="37" spans="1:10" x14ac:dyDescent="0.25">
      <c r="A37" s="506">
        <v>76221005</v>
      </c>
      <c r="B37" s="358" t="s">
        <v>1808</v>
      </c>
      <c r="C37" s="518">
        <v>68760</v>
      </c>
      <c r="D37" s="640"/>
      <c r="E37" s="640"/>
      <c r="F37" s="640"/>
      <c r="G37" s="640"/>
      <c r="J37" s="501"/>
    </row>
    <row r="38" spans="1:10" x14ac:dyDescent="0.25">
      <c r="A38" s="506">
        <v>76221011</v>
      </c>
      <c r="B38" s="358" t="s">
        <v>1809</v>
      </c>
      <c r="C38" s="518">
        <v>76220</v>
      </c>
      <c r="D38" s="640"/>
      <c r="E38" s="640"/>
      <c r="F38" s="640"/>
      <c r="G38" s="640"/>
      <c r="J38" s="501"/>
    </row>
    <row r="39" spans="1:10" x14ac:dyDescent="0.25">
      <c r="A39" s="506">
        <v>76221008</v>
      </c>
      <c r="B39" s="358" t="s">
        <v>1810</v>
      </c>
      <c r="C39" s="518">
        <v>72400</v>
      </c>
      <c r="D39" s="640"/>
      <c r="E39" s="640"/>
      <c r="F39" s="640"/>
      <c r="G39" s="640"/>
      <c r="J39" s="501"/>
    </row>
    <row r="40" spans="1:10" x14ac:dyDescent="0.25">
      <c r="A40" s="506">
        <v>76221004</v>
      </c>
      <c r="B40" s="358" t="s">
        <v>1811</v>
      </c>
      <c r="C40" s="518">
        <v>66510</v>
      </c>
      <c r="D40" s="640"/>
      <c r="E40" s="640"/>
      <c r="F40" s="640"/>
      <c r="G40" s="640"/>
      <c r="J40" s="501"/>
    </row>
    <row r="41" spans="1:10" x14ac:dyDescent="0.25">
      <c r="A41" s="506">
        <v>76221007</v>
      </c>
      <c r="B41" s="358" t="s">
        <v>1812</v>
      </c>
      <c r="C41" s="518">
        <v>70060</v>
      </c>
      <c r="D41" s="640"/>
      <c r="E41" s="640"/>
      <c r="F41" s="640"/>
      <c r="G41" s="640"/>
      <c r="J41" s="501"/>
    </row>
    <row r="42" spans="1:10" x14ac:dyDescent="0.25">
      <c r="A42" s="506">
        <v>76221001</v>
      </c>
      <c r="B42" s="358" t="s">
        <v>1813</v>
      </c>
      <c r="C42" s="518">
        <v>62780</v>
      </c>
      <c r="D42" s="640"/>
      <c r="E42" s="640"/>
      <c r="F42" s="640"/>
      <c r="G42" s="640"/>
      <c r="J42" s="501"/>
    </row>
    <row r="43" spans="1:10" x14ac:dyDescent="0.25">
      <c r="A43" s="507">
        <v>76221012</v>
      </c>
      <c r="B43" s="440" t="s">
        <v>1814</v>
      </c>
      <c r="C43" s="518">
        <v>76220</v>
      </c>
      <c r="D43" s="641"/>
      <c r="E43" s="641"/>
      <c r="F43" s="641"/>
      <c r="G43" s="641"/>
      <c r="J43" s="501"/>
    </row>
    <row r="44" spans="1:10" ht="15" customHeight="1" x14ac:dyDescent="0.25">
      <c r="A44" s="442" t="s">
        <v>3019</v>
      </c>
      <c r="B44" s="443"/>
      <c r="C44" s="443"/>
      <c r="D44" s="443"/>
      <c r="E44" s="443"/>
      <c r="F44" s="443"/>
      <c r="G44" s="444"/>
      <c r="J44" s="501"/>
    </row>
    <row r="45" spans="1:10" x14ac:dyDescent="0.25">
      <c r="A45" s="508">
        <v>76221301</v>
      </c>
      <c r="B45" s="441" t="s">
        <v>1775</v>
      </c>
      <c r="C45" s="518">
        <v>47690</v>
      </c>
      <c r="D45" s="646"/>
      <c r="E45" s="646"/>
      <c r="F45" s="646"/>
      <c r="G45" s="646"/>
      <c r="J45" s="501"/>
    </row>
    <row r="46" spans="1:10" x14ac:dyDescent="0.25">
      <c r="A46" s="509">
        <v>76221302</v>
      </c>
      <c r="B46" s="359" t="s">
        <v>1777</v>
      </c>
      <c r="C46" s="518">
        <v>46910</v>
      </c>
      <c r="D46" s="640"/>
      <c r="E46" s="640"/>
      <c r="F46" s="640"/>
      <c r="G46" s="640"/>
      <c r="J46" s="501"/>
    </row>
    <row r="47" spans="1:10" x14ac:dyDescent="0.25">
      <c r="A47" s="509">
        <v>76221303</v>
      </c>
      <c r="B47" s="359" t="s">
        <v>1776</v>
      </c>
      <c r="C47" s="518">
        <v>48900</v>
      </c>
      <c r="D47" s="640"/>
      <c r="E47" s="640"/>
      <c r="F47" s="640"/>
      <c r="G47" s="640"/>
      <c r="J47" s="501"/>
    </row>
    <row r="48" spans="1:10" x14ac:dyDescent="0.25">
      <c r="A48" s="509">
        <v>76221304</v>
      </c>
      <c r="B48" s="359" t="s">
        <v>1778</v>
      </c>
      <c r="C48" s="518">
        <v>70320</v>
      </c>
      <c r="D48" s="640"/>
      <c r="E48" s="640"/>
      <c r="F48" s="640"/>
      <c r="G48" s="640"/>
      <c r="J48" s="501"/>
    </row>
    <row r="49" spans="1:10" x14ac:dyDescent="0.25">
      <c r="A49" s="510">
        <v>76221305</v>
      </c>
      <c r="B49" s="445" t="s">
        <v>1779</v>
      </c>
      <c r="C49" s="518">
        <v>74390</v>
      </c>
      <c r="D49" s="641"/>
      <c r="E49" s="641"/>
      <c r="F49" s="641"/>
      <c r="G49" s="641"/>
      <c r="J49" s="501"/>
    </row>
    <row r="50" spans="1:10" x14ac:dyDescent="0.25">
      <c r="A50" s="436" t="s">
        <v>3020</v>
      </c>
      <c r="B50" s="437"/>
      <c r="C50" s="437"/>
      <c r="D50" s="437"/>
      <c r="E50" s="437"/>
      <c r="F50" s="437"/>
      <c r="G50" s="438"/>
      <c r="J50" s="501"/>
    </row>
    <row r="51" spans="1:10" x14ac:dyDescent="0.25">
      <c r="A51" s="511">
        <v>76311004</v>
      </c>
      <c r="B51" s="439" t="s">
        <v>1800</v>
      </c>
      <c r="C51" s="518">
        <v>80980</v>
      </c>
      <c r="D51" s="646"/>
      <c r="E51" s="646"/>
      <c r="F51" s="646"/>
      <c r="G51" s="646"/>
      <c r="J51" s="501"/>
    </row>
    <row r="52" spans="1:10" x14ac:dyDescent="0.25">
      <c r="A52" s="512">
        <v>76311001</v>
      </c>
      <c r="B52" s="358" t="s">
        <v>1801</v>
      </c>
      <c r="C52" s="518">
        <v>74140</v>
      </c>
      <c r="D52" s="640"/>
      <c r="E52" s="640"/>
      <c r="F52" s="640"/>
      <c r="G52" s="640"/>
      <c r="J52" s="501"/>
    </row>
    <row r="53" spans="1:10" x14ac:dyDescent="0.25">
      <c r="A53" s="512">
        <v>76311007</v>
      </c>
      <c r="B53" s="358" t="s">
        <v>1802</v>
      </c>
      <c r="C53" s="518">
        <v>113930</v>
      </c>
      <c r="D53" s="640"/>
      <c r="E53" s="640"/>
      <c r="F53" s="640"/>
      <c r="G53" s="640"/>
      <c r="J53" s="501"/>
    </row>
    <row r="54" spans="1:10" x14ac:dyDescent="0.25">
      <c r="A54" s="512">
        <v>76312002</v>
      </c>
      <c r="B54" s="358" t="s">
        <v>1803</v>
      </c>
      <c r="C54" s="518">
        <v>211900</v>
      </c>
      <c r="D54" s="640"/>
      <c r="E54" s="640"/>
      <c r="F54" s="640"/>
      <c r="G54" s="640"/>
      <c r="J54" s="501"/>
    </row>
    <row r="55" spans="1:10" x14ac:dyDescent="0.25">
      <c r="A55" s="512">
        <v>76312001</v>
      </c>
      <c r="B55" s="358" t="s">
        <v>1804</v>
      </c>
      <c r="C55" s="518">
        <v>175830</v>
      </c>
      <c r="D55" s="640"/>
      <c r="E55" s="640"/>
      <c r="F55" s="640"/>
      <c r="G55" s="640"/>
      <c r="J55" s="501"/>
    </row>
    <row r="56" spans="1:10" x14ac:dyDescent="0.25">
      <c r="A56" s="512">
        <v>76311002</v>
      </c>
      <c r="B56" s="358" t="s">
        <v>1805</v>
      </c>
      <c r="C56" s="518">
        <v>80810</v>
      </c>
      <c r="D56" s="640"/>
      <c r="E56" s="640"/>
      <c r="F56" s="640"/>
      <c r="G56" s="640"/>
      <c r="J56" s="501"/>
    </row>
    <row r="57" spans="1:10" x14ac:dyDescent="0.25">
      <c r="A57" s="513">
        <v>76311005</v>
      </c>
      <c r="B57" s="440" t="s">
        <v>1806</v>
      </c>
      <c r="C57" s="518">
        <v>88960</v>
      </c>
      <c r="D57" s="641"/>
      <c r="E57" s="641"/>
      <c r="F57" s="641"/>
      <c r="G57" s="641"/>
      <c r="J57" s="501"/>
    </row>
    <row r="58" spans="1:10" x14ac:dyDescent="0.25">
      <c r="A58" s="436" t="s">
        <v>3021</v>
      </c>
      <c r="B58" s="437"/>
      <c r="C58" s="437"/>
      <c r="D58" s="437"/>
      <c r="E58" s="437"/>
      <c r="F58" s="437"/>
      <c r="G58" s="438"/>
      <c r="J58" s="501"/>
    </row>
    <row r="59" spans="1:10" x14ac:dyDescent="0.25">
      <c r="A59" s="511">
        <v>76322003</v>
      </c>
      <c r="B59" s="439" t="s">
        <v>1786</v>
      </c>
      <c r="C59" s="518">
        <v>59920</v>
      </c>
      <c r="D59" s="646"/>
      <c r="E59" s="646"/>
      <c r="F59" s="646"/>
      <c r="G59" s="646"/>
      <c r="J59" s="501"/>
    </row>
    <row r="60" spans="1:10" x14ac:dyDescent="0.25">
      <c r="A60" s="512">
        <v>76322011</v>
      </c>
      <c r="B60" s="358" t="s">
        <v>1787</v>
      </c>
      <c r="C60" s="518">
        <v>129970</v>
      </c>
      <c r="D60" s="640"/>
      <c r="E60" s="640"/>
      <c r="F60" s="640"/>
      <c r="G60" s="640"/>
      <c r="J60" s="501"/>
    </row>
    <row r="61" spans="1:10" x14ac:dyDescent="0.25">
      <c r="A61" s="512">
        <v>76322005</v>
      </c>
      <c r="B61" s="358" t="s">
        <v>1788</v>
      </c>
      <c r="C61" s="518">
        <v>66340</v>
      </c>
      <c r="D61" s="640"/>
      <c r="E61" s="640"/>
      <c r="F61" s="640"/>
      <c r="G61" s="640"/>
      <c r="J61" s="501"/>
    </row>
    <row r="62" spans="1:10" x14ac:dyDescent="0.25">
      <c r="A62" s="512">
        <v>76322009</v>
      </c>
      <c r="B62" s="358" t="s">
        <v>1789</v>
      </c>
      <c r="C62" s="518">
        <v>87920</v>
      </c>
      <c r="D62" s="640"/>
      <c r="E62" s="640"/>
      <c r="F62" s="640"/>
      <c r="G62" s="640"/>
      <c r="J62" s="501"/>
    </row>
    <row r="63" spans="1:10" x14ac:dyDescent="0.25">
      <c r="A63" s="512">
        <v>76322001</v>
      </c>
      <c r="B63" s="358" t="s">
        <v>1790</v>
      </c>
      <c r="C63" s="518">
        <v>59920</v>
      </c>
      <c r="D63" s="640"/>
      <c r="E63" s="640"/>
      <c r="F63" s="640"/>
      <c r="G63" s="640"/>
      <c r="J63" s="501"/>
    </row>
    <row r="64" spans="1:10" x14ac:dyDescent="0.25">
      <c r="A64" s="512">
        <v>76324010</v>
      </c>
      <c r="B64" s="358" t="s">
        <v>1791</v>
      </c>
      <c r="C64" s="518">
        <v>321230</v>
      </c>
      <c r="D64" s="640"/>
      <c r="E64" s="640"/>
      <c r="F64" s="640"/>
      <c r="G64" s="640"/>
      <c r="J64" s="501"/>
    </row>
    <row r="65" spans="1:10" x14ac:dyDescent="0.25">
      <c r="A65" s="512">
        <v>76322010</v>
      </c>
      <c r="B65" s="358" t="s">
        <v>1792</v>
      </c>
      <c r="C65" s="518">
        <v>101960</v>
      </c>
      <c r="D65" s="640"/>
      <c r="E65" s="640"/>
      <c r="F65" s="640"/>
      <c r="G65" s="640"/>
      <c r="J65" s="501"/>
    </row>
    <row r="66" spans="1:10" x14ac:dyDescent="0.25">
      <c r="A66" s="512">
        <v>76323008</v>
      </c>
      <c r="B66" s="358" t="s">
        <v>1793</v>
      </c>
      <c r="C66" s="518">
        <v>158490</v>
      </c>
      <c r="D66" s="640"/>
      <c r="E66" s="640"/>
      <c r="F66" s="640"/>
      <c r="G66" s="640"/>
      <c r="J66" s="501"/>
    </row>
    <row r="67" spans="1:10" x14ac:dyDescent="0.25">
      <c r="A67" s="512">
        <v>76324009</v>
      </c>
      <c r="B67" s="358" t="s">
        <v>1794</v>
      </c>
      <c r="C67" s="518">
        <v>274420</v>
      </c>
      <c r="D67" s="640"/>
      <c r="E67" s="640"/>
      <c r="F67" s="640"/>
      <c r="G67" s="640"/>
      <c r="J67" s="501"/>
    </row>
    <row r="68" spans="1:10" x14ac:dyDescent="0.25">
      <c r="A68" s="512">
        <v>76323001</v>
      </c>
      <c r="B68" s="358" t="s">
        <v>1795</v>
      </c>
      <c r="C68" s="518">
        <v>88270</v>
      </c>
      <c r="D68" s="640"/>
      <c r="E68" s="640"/>
      <c r="F68" s="640"/>
      <c r="G68" s="640"/>
      <c r="J68" s="501"/>
    </row>
    <row r="69" spans="1:10" x14ac:dyDescent="0.25">
      <c r="A69" s="512">
        <v>76323002</v>
      </c>
      <c r="B69" s="358" t="s">
        <v>1796</v>
      </c>
      <c r="C69" s="518">
        <v>102480</v>
      </c>
      <c r="D69" s="640"/>
      <c r="E69" s="640"/>
      <c r="F69" s="640"/>
      <c r="G69" s="640"/>
      <c r="J69" s="501"/>
    </row>
    <row r="70" spans="1:10" x14ac:dyDescent="0.25">
      <c r="A70" s="512">
        <v>76323003</v>
      </c>
      <c r="B70" s="358" t="s">
        <v>1797</v>
      </c>
      <c r="C70" s="518">
        <v>130400</v>
      </c>
      <c r="D70" s="640"/>
      <c r="E70" s="640"/>
      <c r="F70" s="640"/>
      <c r="G70" s="640"/>
      <c r="J70" s="501"/>
    </row>
    <row r="71" spans="1:10" x14ac:dyDescent="0.25">
      <c r="A71" s="512">
        <v>76324008</v>
      </c>
      <c r="B71" s="358" t="s">
        <v>1798</v>
      </c>
      <c r="C71" s="518">
        <v>193960</v>
      </c>
      <c r="D71" s="640"/>
      <c r="E71" s="640"/>
      <c r="F71" s="640"/>
      <c r="G71" s="640"/>
      <c r="J71" s="501"/>
    </row>
    <row r="72" spans="1:10" x14ac:dyDescent="0.25">
      <c r="A72" s="513">
        <v>76324007</v>
      </c>
      <c r="B72" s="440" t="s">
        <v>1799</v>
      </c>
      <c r="C72" s="518">
        <v>159360</v>
      </c>
      <c r="D72" s="641"/>
      <c r="E72" s="641"/>
      <c r="F72" s="641"/>
      <c r="G72" s="641"/>
      <c r="J72" s="501"/>
    </row>
    <row r="73" spans="1:10" x14ac:dyDescent="0.25">
      <c r="A73" s="436" t="s">
        <v>3022</v>
      </c>
      <c r="B73" s="437"/>
      <c r="C73" s="437"/>
      <c r="D73" s="437"/>
      <c r="E73" s="437"/>
      <c r="F73" s="437"/>
      <c r="G73" s="438"/>
      <c r="J73" s="501"/>
    </row>
    <row r="74" spans="1:10" ht="48.75" customHeight="1" x14ac:dyDescent="0.25">
      <c r="A74" s="514">
        <v>76321701</v>
      </c>
      <c r="B74" s="447" t="s">
        <v>1785</v>
      </c>
      <c r="C74" s="519">
        <v>125720</v>
      </c>
      <c r="D74" s="647"/>
      <c r="E74" s="648"/>
      <c r="F74" s="648"/>
      <c r="G74" s="649"/>
      <c r="J74" s="501"/>
    </row>
    <row r="75" spans="1:10" x14ac:dyDescent="0.25">
      <c r="A75" s="436" t="s">
        <v>3023</v>
      </c>
      <c r="B75" s="437"/>
      <c r="C75" s="437"/>
      <c r="D75" s="437"/>
      <c r="E75" s="437"/>
      <c r="F75" s="437"/>
      <c r="G75" s="438"/>
      <c r="J75" s="501"/>
    </row>
    <row r="76" spans="1:10" x14ac:dyDescent="0.25">
      <c r="A76" s="515">
        <v>76121001</v>
      </c>
      <c r="B76" s="446" t="s">
        <v>1780</v>
      </c>
      <c r="C76" s="519">
        <v>404030</v>
      </c>
      <c r="D76" s="646"/>
      <c r="E76" s="646"/>
      <c r="F76" s="646"/>
      <c r="G76" s="646"/>
      <c r="J76" s="501"/>
    </row>
    <row r="77" spans="1:10" x14ac:dyDescent="0.25">
      <c r="A77" s="516">
        <v>76121002</v>
      </c>
      <c r="B77" s="353" t="s">
        <v>1781</v>
      </c>
      <c r="C77" s="519">
        <v>404030</v>
      </c>
      <c r="D77" s="640"/>
      <c r="E77" s="640"/>
      <c r="F77" s="640"/>
      <c r="G77" s="640"/>
      <c r="J77" s="501"/>
    </row>
    <row r="78" spans="1:10" x14ac:dyDescent="0.25">
      <c r="A78" s="516">
        <v>76122001</v>
      </c>
      <c r="B78" s="353" t="s">
        <v>1782</v>
      </c>
      <c r="C78" s="519">
        <v>807970</v>
      </c>
      <c r="D78" s="640"/>
      <c r="E78" s="640"/>
      <c r="F78" s="640"/>
      <c r="G78" s="640"/>
      <c r="J78" s="501"/>
    </row>
    <row r="79" spans="1:10" x14ac:dyDescent="0.25">
      <c r="A79" s="516">
        <v>76122002</v>
      </c>
      <c r="B79" s="353" t="s">
        <v>1783</v>
      </c>
      <c r="C79" s="519">
        <v>845330</v>
      </c>
      <c r="D79" s="640"/>
      <c r="E79" s="640"/>
      <c r="F79" s="640"/>
      <c r="G79" s="640"/>
      <c r="H79" t="s">
        <v>1408</v>
      </c>
      <c r="J79" s="501"/>
    </row>
    <row r="80" spans="1:10" x14ac:dyDescent="0.25">
      <c r="A80" s="516">
        <v>76122003</v>
      </c>
      <c r="B80" s="353" t="s">
        <v>1784</v>
      </c>
      <c r="C80" s="519">
        <v>986400</v>
      </c>
      <c r="D80" s="640"/>
      <c r="E80" s="640"/>
      <c r="F80" s="640"/>
      <c r="G80" s="640"/>
      <c r="J80" s="501"/>
    </row>
    <row r="81" spans="1:10" ht="60" x14ac:dyDescent="0.25">
      <c r="A81" s="448" t="s">
        <v>1867</v>
      </c>
      <c r="B81" s="448" t="s">
        <v>1868</v>
      </c>
      <c r="C81" s="448" t="s">
        <v>1869</v>
      </c>
      <c r="D81" s="448" t="s">
        <v>1870</v>
      </c>
      <c r="E81" s="448" t="s">
        <v>1871</v>
      </c>
      <c r="F81" s="448" t="s">
        <v>1872</v>
      </c>
      <c r="G81" s="448" t="s">
        <v>3046</v>
      </c>
      <c r="H81" s="449" t="s">
        <v>1893</v>
      </c>
      <c r="J81" s="501"/>
    </row>
    <row r="82" spans="1:10" ht="15" customHeight="1" x14ac:dyDescent="0.25">
      <c r="A82" s="453" t="s">
        <v>3025</v>
      </c>
      <c r="B82" s="454"/>
      <c r="C82" s="454"/>
      <c r="D82" s="454"/>
      <c r="E82" s="454"/>
      <c r="F82" s="454"/>
      <c r="G82" s="454"/>
      <c r="H82" s="455"/>
      <c r="J82" s="501"/>
    </row>
    <row r="83" spans="1:10" ht="15" customHeight="1" x14ac:dyDescent="0.25">
      <c r="A83" s="450">
        <v>51541006</v>
      </c>
      <c r="B83" s="451" t="s">
        <v>1873</v>
      </c>
      <c r="C83" s="451" t="s">
        <v>1874</v>
      </c>
      <c r="D83" s="450">
        <v>12</v>
      </c>
      <c r="E83" s="451" t="s">
        <v>1875</v>
      </c>
      <c r="F83" s="645" t="s">
        <v>3024</v>
      </c>
      <c r="G83" s="519">
        <v>39370</v>
      </c>
      <c r="H83" s="452" t="s">
        <v>1922</v>
      </c>
      <c r="J83" s="501"/>
    </row>
    <row r="84" spans="1:10" ht="15" customHeight="1" x14ac:dyDescent="0.25">
      <c r="A84" s="351">
        <v>51541008</v>
      </c>
      <c r="B84" s="352" t="s">
        <v>1877</v>
      </c>
      <c r="C84" s="352" t="s">
        <v>1878</v>
      </c>
      <c r="D84" s="351">
        <v>12</v>
      </c>
      <c r="E84" s="643" t="s">
        <v>1879</v>
      </c>
      <c r="F84" s="643"/>
      <c r="G84" s="519">
        <v>41710</v>
      </c>
      <c r="H84" s="343" t="s">
        <v>1922</v>
      </c>
      <c r="J84" s="501"/>
    </row>
    <row r="85" spans="1:10" ht="15" customHeight="1" x14ac:dyDescent="0.25">
      <c r="A85" s="351">
        <v>51541009</v>
      </c>
      <c r="B85" s="352" t="s">
        <v>1880</v>
      </c>
      <c r="C85" s="351">
        <v>11</v>
      </c>
      <c r="D85" s="351">
        <v>25</v>
      </c>
      <c r="E85" s="643"/>
      <c r="F85" s="643"/>
      <c r="G85" s="519">
        <v>47960</v>
      </c>
      <c r="H85" s="343" t="s">
        <v>1922</v>
      </c>
      <c r="J85" s="501"/>
    </row>
    <row r="86" spans="1:10" ht="15" customHeight="1" x14ac:dyDescent="0.25">
      <c r="A86" s="456">
        <v>51541010</v>
      </c>
      <c r="B86" s="457" t="s">
        <v>1881</v>
      </c>
      <c r="C86" s="456">
        <v>15</v>
      </c>
      <c r="D86" s="456">
        <v>32</v>
      </c>
      <c r="E86" s="644"/>
      <c r="F86" s="644"/>
      <c r="G86" s="519">
        <v>54970</v>
      </c>
      <c r="H86" s="458" t="s">
        <v>1922</v>
      </c>
      <c r="J86" s="501"/>
    </row>
    <row r="87" spans="1:10" ht="15" customHeight="1" x14ac:dyDescent="0.25">
      <c r="A87" s="453" t="s">
        <v>3026</v>
      </c>
      <c r="B87" s="454"/>
      <c r="C87" s="454"/>
      <c r="D87" s="454"/>
      <c r="E87" s="454"/>
      <c r="F87" s="454"/>
      <c r="G87" s="454"/>
      <c r="H87" s="455"/>
      <c r="J87" s="501"/>
    </row>
    <row r="88" spans="1:10" ht="15" customHeight="1" x14ac:dyDescent="0.25">
      <c r="A88" s="450">
        <v>51541007</v>
      </c>
      <c r="B88" s="451" t="s">
        <v>1882</v>
      </c>
      <c r="C88" s="451" t="s">
        <v>1874</v>
      </c>
      <c r="D88" s="450">
        <v>12</v>
      </c>
      <c r="E88" s="451" t="s">
        <v>1875</v>
      </c>
      <c r="F88" s="642" t="s">
        <v>1876</v>
      </c>
      <c r="G88" s="519">
        <v>46740</v>
      </c>
      <c r="H88" s="452" t="s">
        <v>1922</v>
      </c>
      <c r="J88" s="501"/>
    </row>
    <row r="89" spans="1:10" ht="15" customHeight="1" x14ac:dyDescent="0.25">
      <c r="A89" s="351">
        <v>51541011</v>
      </c>
      <c r="B89" s="352" t="s">
        <v>1883</v>
      </c>
      <c r="C89" s="352" t="s">
        <v>1878</v>
      </c>
      <c r="D89" s="351">
        <v>12</v>
      </c>
      <c r="E89" s="643" t="s">
        <v>1879</v>
      </c>
      <c r="F89" s="643"/>
      <c r="G89" s="519">
        <v>45960</v>
      </c>
      <c r="H89" s="343" t="s">
        <v>1922</v>
      </c>
      <c r="J89" s="501"/>
    </row>
    <row r="90" spans="1:10" ht="15" customHeight="1" x14ac:dyDescent="0.25">
      <c r="A90" s="351">
        <v>51541012</v>
      </c>
      <c r="B90" s="352" t="s">
        <v>1884</v>
      </c>
      <c r="C90" s="351">
        <v>11</v>
      </c>
      <c r="D90" s="351">
        <v>25</v>
      </c>
      <c r="E90" s="643"/>
      <c r="F90" s="643"/>
      <c r="G90" s="519">
        <v>51330</v>
      </c>
      <c r="H90" s="343" t="s">
        <v>1922</v>
      </c>
      <c r="J90" s="501"/>
    </row>
    <row r="91" spans="1:10" ht="15" customHeight="1" x14ac:dyDescent="0.25">
      <c r="A91" s="456">
        <v>51541013</v>
      </c>
      <c r="B91" s="457" t="s">
        <v>1885</v>
      </c>
      <c r="C91" s="456">
        <v>15</v>
      </c>
      <c r="D91" s="456">
        <v>32</v>
      </c>
      <c r="E91" s="644"/>
      <c r="F91" s="644"/>
      <c r="G91" s="519">
        <v>61130</v>
      </c>
      <c r="H91" s="458" t="s">
        <v>1922</v>
      </c>
      <c r="J91" s="501"/>
    </row>
    <row r="92" spans="1:10" ht="15" customHeight="1" x14ac:dyDescent="0.25">
      <c r="A92" s="453" t="s">
        <v>3027</v>
      </c>
      <c r="B92" s="459"/>
      <c r="C92" s="459"/>
      <c r="D92" s="459"/>
      <c r="E92" s="459"/>
      <c r="F92" s="459"/>
      <c r="G92" s="454"/>
      <c r="H92" s="460"/>
      <c r="J92" s="501"/>
    </row>
    <row r="93" spans="1:10" x14ac:dyDescent="0.25">
      <c r="A93" s="450">
        <v>51541001</v>
      </c>
      <c r="B93" s="451" t="s">
        <v>1886</v>
      </c>
      <c r="C93" s="451" t="s">
        <v>1874</v>
      </c>
      <c r="D93" s="450">
        <v>12</v>
      </c>
      <c r="E93" s="451" t="s">
        <v>1875</v>
      </c>
      <c r="F93" s="642" t="s">
        <v>1887</v>
      </c>
      <c r="G93" s="519">
        <v>14570</v>
      </c>
      <c r="H93" s="452" t="s">
        <v>1923</v>
      </c>
      <c r="J93" s="501"/>
    </row>
    <row r="94" spans="1:10" x14ac:dyDescent="0.25">
      <c r="A94" s="351">
        <v>51541002</v>
      </c>
      <c r="B94" s="352" t="s">
        <v>1888</v>
      </c>
      <c r="C94" s="352" t="s">
        <v>1878</v>
      </c>
      <c r="D94" s="351">
        <v>12</v>
      </c>
      <c r="E94" s="643" t="s">
        <v>1879</v>
      </c>
      <c r="F94" s="643"/>
      <c r="G94" s="519">
        <v>18390</v>
      </c>
      <c r="H94" s="343" t="s">
        <v>1923</v>
      </c>
      <c r="J94" s="501"/>
    </row>
    <row r="95" spans="1:10" ht="15" customHeight="1" x14ac:dyDescent="0.25">
      <c r="A95" s="351">
        <v>51541003</v>
      </c>
      <c r="B95" s="352" t="s">
        <v>1889</v>
      </c>
      <c r="C95" s="352" t="s">
        <v>1890</v>
      </c>
      <c r="D95" s="351">
        <v>18</v>
      </c>
      <c r="E95" s="643"/>
      <c r="F95" s="643"/>
      <c r="G95" s="519">
        <v>19250</v>
      </c>
      <c r="H95" s="343" t="s">
        <v>1923</v>
      </c>
      <c r="J95" s="501"/>
    </row>
    <row r="96" spans="1:10" ht="15" customHeight="1" x14ac:dyDescent="0.25">
      <c r="A96" s="351">
        <v>51541004</v>
      </c>
      <c r="B96" s="352" t="s">
        <v>1891</v>
      </c>
      <c r="C96" s="351">
        <v>11</v>
      </c>
      <c r="D96" s="351">
        <v>25</v>
      </c>
      <c r="E96" s="643"/>
      <c r="F96" s="643"/>
      <c r="G96" s="519">
        <v>25930</v>
      </c>
      <c r="H96" s="343" t="s">
        <v>1923</v>
      </c>
      <c r="J96" s="501"/>
    </row>
    <row r="97" spans="1:10" x14ac:dyDescent="0.25">
      <c r="A97" s="456">
        <v>51541005</v>
      </c>
      <c r="B97" s="457" t="s">
        <v>1892</v>
      </c>
      <c r="C97" s="456">
        <v>15</v>
      </c>
      <c r="D97" s="456">
        <v>32</v>
      </c>
      <c r="E97" s="644"/>
      <c r="F97" s="644"/>
      <c r="G97" s="520">
        <v>28360</v>
      </c>
      <c r="H97" s="458" t="s">
        <v>1923</v>
      </c>
      <c r="J97" s="501"/>
    </row>
    <row r="98" spans="1:10" x14ac:dyDescent="0.25">
      <c r="A98" s="436" t="s">
        <v>1815</v>
      </c>
      <c r="B98" s="437"/>
      <c r="C98" s="437"/>
      <c r="D98" s="437"/>
      <c r="E98" s="437"/>
      <c r="F98" s="437"/>
      <c r="G98" s="437"/>
      <c r="H98" s="438"/>
      <c r="J98" s="501"/>
    </row>
    <row r="99" spans="1:10" x14ac:dyDescent="0.25">
      <c r="A99" s="446">
        <v>55111001</v>
      </c>
      <c r="B99" s="446" t="s">
        <v>1816</v>
      </c>
      <c r="C99" s="433">
        <v>297</v>
      </c>
      <c r="D99" s="646"/>
      <c r="E99" s="646"/>
      <c r="F99" s="646"/>
      <c r="G99" s="646"/>
      <c r="H99" s="646"/>
      <c r="J99" s="501"/>
    </row>
    <row r="100" spans="1:10" x14ac:dyDescent="0.25">
      <c r="A100" s="353">
        <v>55112001</v>
      </c>
      <c r="B100" s="353" t="s">
        <v>1817</v>
      </c>
      <c r="C100" s="433">
        <v>312</v>
      </c>
      <c r="D100" s="640"/>
      <c r="E100" s="640"/>
      <c r="F100" s="640"/>
      <c r="G100" s="640"/>
      <c r="H100" s="640"/>
      <c r="J100" s="501"/>
    </row>
    <row r="101" spans="1:10" x14ac:dyDescent="0.25">
      <c r="A101" s="353">
        <v>52411001</v>
      </c>
      <c r="B101" s="353" t="s">
        <v>1818</v>
      </c>
      <c r="C101" s="433">
        <v>93</v>
      </c>
      <c r="D101" s="640"/>
      <c r="E101" s="640"/>
      <c r="F101" s="640"/>
      <c r="G101" s="640"/>
      <c r="H101" s="640"/>
      <c r="J101" s="501"/>
    </row>
    <row r="102" spans="1:10" x14ac:dyDescent="0.25">
      <c r="A102" s="353">
        <v>52412002</v>
      </c>
      <c r="B102" s="353" t="s">
        <v>1819</v>
      </c>
      <c r="C102" s="433">
        <v>62</v>
      </c>
      <c r="D102" s="640"/>
      <c r="E102" s="640"/>
      <c r="F102" s="640"/>
      <c r="G102" s="640"/>
      <c r="H102" s="640"/>
      <c r="J102" s="501"/>
    </row>
    <row r="103" spans="1:10" x14ac:dyDescent="0.25">
      <c r="A103" s="353">
        <v>52412004</v>
      </c>
      <c r="B103" s="353" t="s">
        <v>1820</v>
      </c>
      <c r="C103" s="433">
        <v>65</v>
      </c>
      <c r="D103" s="640"/>
      <c r="E103" s="640"/>
      <c r="F103" s="640"/>
      <c r="G103" s="640"/>
      <c r="H103" s="640"/>
      <c r="J103" s="501"/>
    </row>
    <row r="104" spans="1:10" x14ac:dyDescent="0.25">
      <c r="A104" s="353">
        <v>52411006</v>
      </c>
      <c r="B104" s="353" t="s">
        <v>1821</v>
      </c>
      <c r="C104" s="433">
        <v>42</v>
      </c>
      <c r="D104" s="640"/>
      <c r="E104" s="640"/>
      <c r="F104" s="640"/>
      <c r="G104" s="640"/>
      <c r="H104" s="640"/>
      <c r="J104" s="501"/>
    </row>
  </sheetData>
  <protectedRanges>
    <protectedRange sqref="A6:C20 C22:C34 C36:C43 C45:C49 C51:C57 C59:C72" name="Цены номенклатуры"/>
    <protectedRange sqref="A22:B24" name="Цены номенклатуры_1"/>
    <protectedRange sqref="A25:B27" name="Цены номенклатуры_2"/>
    <protectedRange sqref="A28:B34" name="Цены номенклатуры_3"/>
  </protectedRanges>
  <mergeCells count="17">
    <mergeCell ref="D99:H104"/>
    <mergeCell ref="D51:G57"/>
    <mergeCell ref="D59:G72"/>
    <mergeCell ref="D76:G80"/>
    <mergeCell ref="D74:G74"/>
    <mergeCell ref="A4:G4"/>
    <mergeCell ref="D5:G5"/>
    <mergeCell ref="D6:G20"/>
    <mergeCell ref="F93:F97"/>
    <mergeCell ref="E94:E97"/>
    <mergeCell ref="F83:F86"/>
    <mergeCell ref="E84:E86"/>
    <mergeCell ref="F88:F91"/>
    <mergeCell ref="E89:E91"/>
    <mergeCell ref="D22:G34"/>
    <mergeCell ref="D36:G43"/>
    <mergeCell ref="D45:G49"/>
  </mergeCells>
  <pageMargins left="0.7" right="0.7" top="0.75" bottom="0.75" header="0.3" footer="0.3"/>
  <pageSetup paperSize="9" orientation="portrait" r:id="rId1"/>
  <drawing r:id="rId2"/>
</worksheet>
</file>

<file path=xl/worksheets/sheet1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I144"/>
  <sheetViews>
    <sheetView zoomScale="80" zoomScaleNormal="80" workbookViewId="0">
      <selection activeCell="O4" sqref="O4"/>
    </sheetView>
  </sheetViews>
  <sheetFormatPr defaultRowHeight="15" x14ac:dyDescent="0.25"/>
  <cols>
    <col min="1" max="1" width="19" customWidth="1"/>
    <col min="2" max="2" width="93.28515625" bestFit="1" customWidth="1"/>
    <col min="3" max="3" width="29.140625" style="531" bestFit="1" customWidth="1"/>
  </cols>
  <sheetData>
    <row r="1" spans="1:9" x14ac:dyDescent="0.25">
      <c r="A1" s="635" t="s">
        <v>1662</v>
      </c>
      <c r="B1" s="610"/>
      <c r="C1" s="610"/>
    </row>
    <row r="4" spans="1:9" x14ac:dyDescent="0.25">
      <c r="A4" s="638" t="s">
        <v>1663</v>
      </c>
      <c r="B4" s="638"/>
      <c r="C4" s="638"/>
      <c r="D4" s="638"/>
      <c r="E4" s="638"/>
      <c r="F4" s="638"/>
      <c r="G4" s="638"/>
      <c r="H4" s="638"/>
      <c r="I4" s="638"/>
    </row>
    <row r="5" spans="1:9" x14ac:dyDescent="0.25">
      <c r="A5" s="340" t="s">
        <v>4</v>
      </c>
      <c r="B5" s="341" t="s">
        <v>5</v>
      </c>
      <c r="C5" s="530" t="s">
        <v>1924</v>
      </c>
      <c r="D5" s="639" t="s">
        <v>3028</v>
      </c>
      <c r="E5" s="639"/>
      <c r="F5" s="639"/>
      <c r="G5" s="639"/>
      <c r="H5" s="639"/>
      <c r="I5" s="639"/>
    </row>
    <row r="6" spans="1:9" x14ac:dyDescent="0.25">
      <c r="A6" s="342">
        <v>2786300</v>
      </c>
      <c r="B6" s="343" t="s">
        <v>1664</v>
      </c>
      <c r="C6" s="532">
        <v>275068.99835999997</v>
      </c>
      <c r="D6" s="640"/>
      <c r="E6" s="640"/>
      <c r="F6" s="640"/>
      <c r="G6" s="640"/>
      <c r="H6" s="640"/>
      <c r="I6" s="640"/>
    </row>
    <row r="7" spans="1:9" x14ac:dyDescent="0.25">
      <c r="A7" s="342">
        <v>2786321</v>
      </c>
      <c r="B7" s="343" t="s">
        <v>1665</v>
      </c>
      <c r="C7" s="532">
        <v>577505.93400000001</v>
      </c>
      <c r="D7" s="640"/>
      <c r="E7" s="640"/>
      <c r="F7" s="640"/>
      <c r="G7" s="640"/>
      <c r="H7" s="640"/>
      <c r="I7" s="640"/>
    </row>
    <row r="8" spans="1:9" x14ac:dyDescent="0.25">
      <c r="A8" s="343">
        <v>2786291</v>
      </c>
      <c r="B8" s="343" t="s">
        <v>1666</v>
      </c>
      <c r="C8" s="532">
        <v>253630.45548</v>
      </c>
      <c r="D8" s="640"/>
      <c r="E8" s="640"/>
      <c r="F8" s="640"/>
      <c r="G8" s="640"/>
      <c r="H8" s="640"/>
      <c r="I8" s="640"/>
    </row>
    <row r="9" spans="1:9" x14ac:dyDescent="0.25">
      <c r="A9" s="342">
        <v>2786315</v>
      </c>
      <c r="B9" s="343" t="s">
        <v>1667</v>
      </c>
      <c r="C9" s="532">
        <v>310071.94595999998</v>
      </c>
      <c r="D9" s="640"/>
      <c r="E9" s="640"/>
      <c r="F9" s="640"/>
      <c r="G9" s="640"/>
      <c r="H9" s="640"/>
      <c r="I9" s="640"/>
    </row>
    <row r="10" spans="1:9" x14ac:dyDescent="0.25">
      <c r="A10" s="342">
        <v>2786283</v>
      </c>
      <c r="B10" s="343" t="s">
        <v>1668</v>
      </c>
      <c r="C10" s="532">
        <v>261937.70784000002</v>
      </c>
      <c r="D10" s="640"/>
      <c r="E10" s="640"/>
      <c r="F10" s="640"/>
      <c r="G10" s="640"/>
      <c r="H10" s="640"/>
      <c r="I10" s="640"/>
    </row>
    <row r="11" spans="1:9" x14ac:dyDescent="0.25">
      <c r="A11" s="342">
        <v>2786251</v>
      </c>
      <c r="B11" s="343" t="s">
        <v>1669</v>
      </c>
      <c r="C11" s="532">
        <v>172262.32775999999</v>
      </c>
      <c r="D11" s="640"/>
      <c r="E11" s="640"/>
      <c r="F11" s="640"/>
      <c r="G11" s="640"/>
      <c r="H11" s="640"/>
      <c r="I11" s="640"/>
    </row>
    <row r="12" spans="1:9" x14ac:dyDescent="0.25">
      <c r="A12" s="342">
        <v>2786266</v>
      </c>
      <c r="B12" s="343" t="s">
        <v>1670</v>
      </c>
      <c r="C12" s="532">
        <v>241366.6134</v>
      </c>
      <c r="D12" s="640"/>
      <c r="E12" s="640"/>
      <c r="F12" s="640"/>
      <c r="G12" s="640"/>
      <c r="H12" s="640"/>
      <c r="I12" s="640"/>
    </row>
    <row r="13" spans="1:9" x14ac:dyDescent="0.25">
      <c r="A13" s="342">
        <v>2786268</v>
      </c>
      <c r="B13" s="343" t="s">
        <v>1671</v>
      </c>
      <c r="C13" s="532">
        <v>245875.88124000002</v>
      </c>
      <c r="D13" s="640"/>
      <c r="E13" s="640"/>
      <c r="F13" s="640"/>
      <c r="G13" s="640"/>
      <c r="H13" s="640"/>
      <c r="I13" s="640"/>
    </row>
    <row r="14" spans="1:9" x14ac:dyDescent="0.25">
      <c r="A14" s="342">
        <v>2786273</v>
      </c>
      <c r="B14" s="343" t="s">
        <v>1672</v>
      </c>
      <c r="C14" s="532">
        <v>245875.88124000002</v>
      </c>
      <c r="D14" s="640"/>
      <c r="E14" s="640"/>
      <c r="F14" s="640"/>
      <c r="G14" s="640"/>
      <c r="H14" s="640"/>
      <c r="I14" s="640"/>
    </row>
    <row r="15" spans="1:9" x14ac:dyDescent="0.25">
      <c r="A15" s="342">
        <v>2786274</v>
      </c>
      <c r="B15" s="343" t="s">
        <v>1673</v>
      </c>
      <c r="C15" s="532">
        <v>256886.74224000002</v>
      </c>
      <c r="D15" s="640"/>
      <c r="E15" s="640"/>
      <c r="F15" s="640"/>
      <c r="G15" s="640"/>
      <c r="H15" s="640"/>
      <c r="I15" s="640"/>
    </row>
    <row r="16" spans="1:9" x14ac:dyDescent="0.25">
      <c r="A16" s="342">
        <v>2786276</v>
      </c>
      <c r="B16" s="343" t="s">
        <v>1674</v>
      </c>
      <c r="C16" s="532">
        <v>193805.79407999999</v>
      </c>
      <c r="D16" s="640"/>
      <c r="E16" s="640"/>
      <c r="F16" s="640"/>
      <c r="G16" s="640"/>
      <c r="H16" s="640"/>
      <c r="I16" s="640"/>
    </row>
    <row r="17" spans="1:9" x14ac:dyDescent="0.25">
      <c r="A17" s="342">
        <v>2786277</v>
      </c>
      <c r="B17" s="343" t="s">
        <v>1675</v>
      </c>
      <c r="C17" s="532">
        <v>193843.61532000001</v>
      </c>
      <c r="D17" s="640"/>
      <c r="E17" s="640"/>
      <c r="F17" s="640"/>
      <c r="G17" s="640"/>
      <c r="H17" s="640"/>
      <c r="I17" s="640"/>
    </row>
    <row r="18" spans="1:9" x14ac:dyDescent="0.25">
      <c r="A18" s="342">
        <v>2786278</v>
      </c>
      <c r="B18" s="343" t="s">
        <v>1676</v>
      </c>
      <c r="C18" s="532">
        <v>195145.39799999999</v>
      </c>
      <c r="D18" s="640"/>
      <c r="E18" s="640"/>
      <c r="F18" s="640"/>
      <c r="G18" s="640"/>
      <c r="H18" s="640"/>
      <c r="I18" s="640"/>
    </row>
    <row r="19" spans="1:9" x14ac:dyDescent="0.25">
      <c r="A19" s="342">
        <v>2786279</v>
      </c>
      <c r="B19" s="343" t="s">
        <v>1677</v>
      </c>
      <c r="C19" s="532">
        <v>233856.04715999999</v>
      </c>
      <c r="D19" s="640"/>
      <c r="E19" s="640"/>
      <c r="F19" s="640"/>
      <c r="G19" s="640"/>
      <c r="H19" s="640"/>
      <c r="I19" s="640"/>
    </row>
    <row r="20" spans="1:9" x14ac:dyDescent="0.25">
      <c r="A20" s="342">
        <v>2786280</v>
      </c>
      <c r="B20" s="343" t="s">
        <v>1678</v>
      </c>
      <c r="C20" s="532">
        <v>233856.04715999999</v>
      </c>
      <c r="D20" s="640"/>
      <c r="E20" s="640"/>
      <c r="F20" s="640"/>
      <c r="G20" s="640"/>
      <c r="H20" s="640"/>
      <c r="I20" s="640"/>
    </row>
    <row r="21" spans="1:9" x14ac:dyDescent="0.25">
      <c r="A21" s="342">
        <v>2786281</v>
      </c>
      <c r="B21" s="343" t="s">
        <v>1679</v>
      </c>
      <c r="C21" s="532">
        <v>238301.87291999999</v>
      </c>
      <c r="D21" s="640"/>
      <c r="E21" s="640"/>
      <c r="F21" s="640"/>
      <c r="G21" s="640"/>
      <c r="H21" s="640"/>
      <c r="I21" s="640"/>
    </row>
    <row r="22" spans="1:9" x14ac:dyDescent="0.25">
      <c r="A22" s="342">
        <v>2786284</v>
      </c>
      <c r="B22" s="343" t="s">
        <v>1680</v>
      </c>
      <c r="C22" s="532">
        <v>272986.39008000004</v>
      </c>
      <c r="D22" s="640"/>
      <c r="E22" s="640"/>
      <c r="F22" s="640"/>
      <c r="G22" s="640"/>
      <c r="H22" s="640"/>
      <c r="I22" s="640"/>
    </row>
    <row r="23" spans="1:9" x14ac:dyDescent="0.25">
      <c r="A23" s="342">
        <v>2786287</v>
      </c>
      <c r="B23" s="343" t="s">
        <v>1681</v>
      </c>
      <c r="C23" s="532">
        <v>306127.55664000002</v>
      </c>
      <c r="D23" s="640"/>
      <c r="E23" s="640"/>
      <c r="F23" s="640"/>
      <c r="G23" s="640"/>
      <c r="H23" s="640"/>
      <c r="I23" s="640"/>
    </row>
    <row r="24" spans="1:9" x14ac:dyDescent="0.25">
      <c r="A24" s="342">
        <v>2786290</v>
      </c>
      <c r="B24" s="343" t="s">
        <v>1682</v>
      </c>
      <c r="C24" s="532">
        <v>196510.62276</v>
      </c>
      <c r="D24" s="640"/>
      <c r="E24" s="640"/>
      <c r="F24" s="640"/>
      <c r="G24" s="640"/>
      <c r="H24" s="640"/>
      <c r="I24" s="640"/>
    </row>
    <row r="25" spans="1:9" x14ac:dyDescent="0.25">
      <c r="A25" s="342">
        <v>2786292</v>
      </c>
      <c r="B25" s="343" t="s">
        <v>1683</v>
      </c>
      <c r="C25" s="532">
        <v>264614.47560000001</v>
      </c>
      <c r="D25" s="640"/>
      <c r="E25" s="640"/>
      <c r="F25" s="640"/>
      <c r="G25" s="640"/>
      <c r="H25" s="640"/>
      <c r="I25" s="640"/>
    </row>
    <row r="26" spans="1:9" x14ac:dyDescent="0.25">
      <c r="A26" s="342">
        <v>2786293</v>
      </c>
      <c r="B26" s="343" t="s">
        <v>1684</v>
      </c>
      <c r="C26" s="532">
        <v>305244.24768000003</v>
      </c>
      <c r="D26" s="640"/>
      <c r="E26" s="640"/>
      <c r="F26" s="640"/>
      <c r="G26" s="640"/>
      <c r="H26" s="640"/>
      <c r="I26" s="640"/>
    </row>
    <row r="27" spans="1:9" x14ac:dyDescent="0.25">
      <c r="A27" s="342">
        <v>2786294</v>
      </c>
      <c r="B27" s="343" t="s">
        <v>1685</v>
      </c>
      <c r="C27" s="532">
        <v>304236.49463999999</v>
      </c>
      <c r="D27" s="640"/>
      <c r="E27" s="640"/>
      <c r="F27" s="640"/>
      <c r="G27" s="640"/>
      <c r="H27" s="640"/>
      <c r="I27" s="640"/>
    </row>
    <row r="28" spans="1:9" x14ac:dyDescent="0.25">
      <c r="A28" s="342">
        <v>2786295</v>
      </c>
      <c r="B28" s="343" t="s">
        <v>1686</v>
      </c>
      <c r="C28" s="532">
        <v>318792.79188000003</v>
      </c>
      <c r="D28" s="640"/>
      <c r="E28" s="640"/>
      <c r="F28" s="640"/>
      <c r="G28" s="640"/>
      <c r="H28" s="640"/>
      <c r="I28" s="640"/>
    </row>
    <row r="29" spans="1:9" x14ac:dyDescent="0.25">
      <c r="A29" s="342">
        <v>2786296</v>
      </c>
      <c r="B29" s="343" t="s">
        <v>1687</v>
      </c>
      <c r="C29" s="532">
        <v>230191.04699999999</v>
      </c>
      <c r="D29" s="640"/>
      <c r="E29" s="640"/>
      <c r="F29" s="640"/>
      <c r="G29" s="640"/>
      <c r="H29" s="640"/>
      <c r="I29" s="640"/>
    </row>
    <row r="30" spans="1:9" x14ac:dyDescent="0.25">
      <c r="A30" s="342">
        <v>2786297</v>
      </c>
      <c r="B30" s="343" t="s">
        <v>1688</v>
      </c>
      <c r="C30" s="532">
        <v>245680.67484000002</v>
      </c>
      <c r="D30" s="640"/>
      <c r="E30" s="640"/>
      <c r="F30" s="640"/>
      <c r="G30" s="640"/>
      <c r="H30" s="640"/>
      <c r="I30" s="640"/>
    </row>
    <row r="31" spans="1:9" x14ac:dyDescent="0.25">
      <c r="A31" s="342">
        <v>2786298</v>
      </c>
      <c r="B31" s="343" t="s">
        <v>1689</v>
      </c>
      <c r="C31" s="532">
        <v>250191.16271999999</v>
      </c>
      <c r="D31" s="640"/>
      <c r="E31" s="640"/>
      <c r="F31" s="640"/>
      <c r="G31" s="640"/>
      <c r="H31" s="640"/>
      <c r="I31" s="640"/>
    </row>
    <row r="32" spans="1:9" x14ac:dyDescent="0.25">
      <c r="A32" s="342">
        <v>2786299</v>
      </c>
      <c r="B32" s="343" t="s">
        <v>1690</v>
      </c>
      <c r="C32" s="532">
        <v>263340.75384000002</v>
      </c>
      <c r="D32" s="640"/>
      <c r="E32" s="640"/>
      <c r="F32" s="640"/>
      <c r="G32" s="640"/>
      <c r="H32" s="640"/>
      <c r="I32" s="640"/>
    </row>
    <row r="33" spans="1:9" x14ac:dyDescent="0.25">
      <c r="A33" s="342">
        <v>2786301</v>
      </c>
      <c r="B33" s="343" t="s">
        <v>1691</v>
      </c>
      <c r="C33" s="532">
        <v>309234.99851999996</v>
      </c>
      <c r="D33" s="640"/>
      <c r="E33" s="640"/>
      <c r="F33" s="640"/>
      <c r="G33" s="640"/>
      <c r="H33" s="640"/>
      <c r="I33" s="640"/>
    </row>
    <row r="34" spans="1:9" x14ac:dyDescent="0.25">
      <c r="A34" s="342">
        <v>2786302</v>
      </c>
      <c r="B34" s="343" t="s">
        <v>1692</v>
      </c>
      <c r="C34" s="532">
        <v>327241.56888000004</v>
      </c>
      <c r="D34" s="640"/>
      <c r="E34" s="640"/>
      <c r="F34" s="640"/>
      <c r="G34" s="640"/>
      <c r="H34" s="640"/>
      <c r="I34" s="640"/>
    </row>
    <row r="35" spans="1:9" x14ac:dyDescent="0.25">
      <c r="A35" s="342">
        <v>2786303</v>
      </c>
      <c r="B35" s="343" t="s">
        <v>1693</v>
      </c>
      <c r="C35" s="532">
        <v>341589.23928000004</v>
      </c>
      <c r="D35" s="640"/>
      <c r="E35" s="640"/>
      <c r="F35" s="640"/>
      <c r="G35" s="640"/>
      <c r="H35" s="640"/>
      <c r="I35" s="640"/>
    </row>
    <row r="36" spans="1:9" x14ac:dyDescent="0.25">
      <c r="A36" s="342">
        <v>2786305</v>
      </c>
      <c r="B36" s="343" t="s">
        <v>1694</v>
      </c>
      <c r="C36" s="532">
        <v>244284.94907999999</v>
      </c>
      <c r="D36" s="640"/>
      <c r="E36" s="640"/>
      <c r="F36" s="640"/>
      <c r="G36" s="640"/>
      <c r="H36" s="640"/>
      <c r="I36" s="640"/>
    </row>
    <row r="37" spans="1:9" x14ac:dyDescent="0.25">
      <c r="A37" s="342">
        <v>2786308</v>
      </c>
      <c r="B37" s="343" t="s">
        <v>1695</v>
      </c>
      <c r="C37" s="532">
        <v>263050.38432000001</v>
      </c>
      <c r="D37" s="640"/>
      <c r="E37" s="640"/>
      <c r="F37" s="640"/>
      <c r="G37" s="640"/>
      <c r="H37" s="640"/>
      <c r="I37" s="640"/>
    </row>
    <row r="38" spans="1:9" x14ac:dyDescent="0.25">
      <c r="A38" s="342">
        <v>2786310</v>
      </c>
      <c r="B38" s="343" t="s">
        <v>1696</v>
      </c>
      <c r="C38" s="532">
        <v>267624.31428000005</v>
      </c>
      <c r="D38" s="640"/>
      <c r="E38" s="640"/>
      <c r="F38" s="640"/>
      <c r="G38" s="640"/>
      <c r="H38" s="640"/>
      <c r="I38" s="640"/>
    </row>
    <row r="39" spans="1:9" x14ac:dyDescent="0.25">
      <c r="A39" s="342">
        <v>2786313</v>
      </c>
      <c r="B39" s="343" t="s">
        <v>1697</v>
      </c>
      <c r="C39" s="532">
        <v>278635.17528000002</v>
      </c>
      <c r="D39" s="640"/>
      <c r="E39" s="640"/>
      <c r="F39" s="640"/>
      <c r="G39" s="640"/>
      <c r="H39" s="640"/>
      <c r="I39" s="640"/>
    </row>
    <row r="40" spans="1:9" x14ac:dyDescent="0.25">
      <c r="A40" s="342">
        <v>2786314</v>
      </c>
      <c r="B40" s="343" t="s">
        <v>1698</v>
      </c>
      <c r="C40" s="532">
        <v>273173.05619999999</v>
      </c>
      <c r="D40" s="640"/>
      <c r="E40" s="640"/>
      <c r="F40" s="640"/>
      <c r="G40" s="640"/>
      <c r="H40" s="640"/>
      <c r="I40" s="640"/>
    </row>
    <row r="41" spans="1:9" x14ac:dyDescent="0.25">
      <c r="A41" s="342">
        <v>2786316</v>
      </c>
      <c r="B41" s="343" t="s">
        <v>1699</v>
      </c>
      <c r="C41" s="532">
        <v>309984.10308000003</v>
      </c>
      <c r="D41" s="640"/>
      <c r="E41" s="640"/>
      <c r="F41" s="640"/>
      <c r="G41" s="640"/>
      <c r="H41" s="640"/>
      <c r="I41" s="640"/>
    </row>
    <row r="42" spans="1:9" x14ac:dyDescent="0.25">
      <c r="A42" s="342">
        <v>2786317</v>
      </c>
      <c r="B42" s="343" t="s">
        <v>1700</v>
      </c>
      <c r="C42" s="532">
        <v>325060.13735999999</v>
      </c>
      <c r="D42" s="640"/>
      <c r="E42" s="640"/>
      <c r="F42" s="640"/>
      <c r="G42" s="640"/>
      <c r="H42" s="640"/>
      <c r="I42" s="640"/>
    </row>
    <row r="43" spans="1:9" x14ac:dyDescent="0.25">
      <c r="A43" s="342">
        <v>2786319</v>
      </c>
      <c r="B43" s="343" t="s">
        <v>1701</v>
      </c>
      <c r="C43" s="532">
        <v>516478.31315999996</v>
      </c>
      <c r="D43" s="640"/>
      <c r="E43" s="640"/>
      <c r="F43" s="640"/>
      <c r="G43" s="640"/>
      <c r="H43" s="640"/>
      <c r="I43" s="640"/>
    </row>
    <row r="44" spans="1:9" x14ac:dyDescent="0.25">
      <c r="A44" s="342">
        <v>2786320</v>
      </c>
      <c r="B44" s="343" t="s">
        <v>1702</v>
      </c>
      <c r="C44" s="532">
        <v>577505.93400000001</v>
      </c>
      <c r="D44" s="640"/>
      <c r="E44" s="640"/>
      <c r="F44" s="640"/>
      <c r="G44" s="640"/>
      <c r="H44" s="640"/>
      <c r="I44" s="640"/>
    </row>
    <row r="45" spans="1:9" x14ac:dyDescent="0.25">
      <c r="A45" s="342">
        <v>2786327</v>
      </c>
      <c r="B45" s="343" t="s">
        <v>1703</v>
      </c>
      <c r="C45" s="532">
        <v>376726.39128000004</v>
      </c>
      <c r="D45" s="640"/>
      <c r="E45" s="640"/>
      <c r="F45" s="640"/>
      <c r="G45" s="640"/>
      <c r="H45" s="640"/>
      <c r="I45" s="640"/>
    </row>
    <row r="46" spans="1:9" x14ac:dyDescent="0.25">
      <c r="A46" s="342">
        <v>2786328</v>
      </c>
      <c r="B46" s="343" t="s">
        <v>1704</v>
      </c>
      <c r="C46" s="532">
        <v>390933.75708000001</v>
      </c>
      <c r="D46" s="640"/>
      <c r="E46" s="640"/>
      <c r="F46" s="640"/>
      <c r="G46" s="640"/>
      <c r="H46" s="640"/>
      <c r="I46" s="640"/>
    </row>
    <row r="47" spans="1:9" x14ac:dyDescent="0.25">
      <c r="A47" s="342">
        <v>2786329</v>
      </c>
      <c r="B47" s="343" t="s">
        <v>1705</v>
      </c>
      <c r="C47" s="532">
        <v>495193.49531999999</v>
      </c>
      <c r="D47" s="640"/>
      <c r="E47" s="640"/>
      <c r="F47" s="640"/>
      <c r="G47" s="640"/>
      <c r="H47" s="640"/>
      <c r="I47" s="640"/>
    </row>
    <row r="48" spans="1:9" x14ac:dyDescent="0.25">
      <c r="A48" s="342">
        <v>2786330</v>
      </c>
      <c r="B48" s="343" t="s">
        <v>1706</v>
      </c>
      <c r="C48" s="532">
        <v>579531.20039999997</v>
      </c>
      <c r="D48" s="640"/>
      <c r="E48" s="640"/>
      <c r="F48" s="640"/>
      <c r="G48" s="640"/>
      <c r="H48" s="640"/>
      <c r="I48" s="640"/>
    </row>
    <row r="49" spans="1:9" x14ac:dyDescent="0.25">
      <c r="A49" s="652" t="s">
        <v>1707</v>
      </c>
      <c r="B49" s="652"/>
      <c r="C49" s="652"/>
      <c r="D49" s="652"/>
      <c r="E49" s="652"/>
      <c r="F49" s="652"/>
      <c r="G49" s="652"/>
      <c r="H49" s="652"/>
      <c r="I49" s="652"/>
    </row>
    <row r="50" spans="1:9" x14ac:dyDescent="0.25">
      <c r="A50" s="342">
        <v>2456874</v>
      </c>
      <c r="B50" s="343" t="s">
        <v>1708</v>
      </c>
      <c r="C50" s="532">
        <v>898955.973</v>
      </c>
      <c r="D50" s="640"/>
      <c r="E50" s="640"/>
      <c r="F50" s="640"/>
      <c r="G50" s="640"/>
      <c r="H50" s="640"/>
      <c r="I50" s="640"/>
    </row>
    <row r="51" spans="1:9" x14ac:dyDescent="0.25">
      <c r="A51" s="342">
        <v>2456836</v>
      </c>
      <c r="B51" s="343" t="s">
        <v>1709</v>
      </c>
      <c r="C51" s="532">
        <v>748246.46519999998</v>
      </c>
      <c r="D51" s="640"/>
      <c r="E51" s="640"/>
      <c r="F51" s="640"/>
      <c r="G51" s="640"/>
      <c r="H51" s="640"/>
      <c r="I51" s="640"/>
    </row>
    <row r="52" spans="1:9" x14ac:dyDescent="0.25">
      <c r="A52" s="342">
        <v>2457006</v>
      </c>
      <c r="B52" s="343" t="s">
        <v>1710</v>
      </c>
      <c r="C52" s="532">
        <v>1397770.3437000001</v>
      </c>
      <c r="D52" s="640"/>
      <c r="E52" s="640"/>
      <c r="F52" s="640"/>
      <c r="G52" s="640"/>
      <c r="H52" s="640"/>
      <c r="I52" s="640"/>
    </row>
    <row r="53" spans="1:9" x14ac:dyDescent="0.25">
      <c r="A53" s="342">
        <v>2456999</v>
      </c>
      <c r="B53" s="343" t="s">
        <v>1711</v>
      </c>
      <c r="C53" s="532">
        <v>684710.84880000004</v>
      </c>
      <c r="D53" s="640"/>
      <c r="E53" s="640"/>
      <c r="F53" s="640"/>
      <c r="G53" s="640"/>
      <c r="H53" s="640"/>
      <c r="I53" s="640"/>
    </row>
    <row r="54" spans="1:9" x14ac:dyDescent="0.25">
      <c r="A54" s="342">
        <v>2456984</v>
      </c>
      <c r="B54" s="343" t="s">
        <v>1712</v>
      </c>
      <c r="C54" s="532">
        <v>1030038.0873</v>
      </c>
      <c r="D54" s="640"/>
      <c r="E54" s="640"/>
      <c r="F54" s="640"/>
      <c r="G54" s="640"/>
      <c r="H54" s="640"/>
      <c r="I54" s="640"/>
    </row>
    <row r="55" spans="1:9" x14ac:dyDescent="0.25">
      <c r="A55" s="652" t="s">
        <v>1713</v>
      </c>
      <c r="B55" s="652"/>
      <c r="C55" s="652"/>
      <c r="D55" s="652"/>
      <c r="E55" s="652"/>
      <c r="F55" s="652"/>
      <c r="G55" s="652"/>
      <c r="H55" s="652"/>
      <c r="I55" s="652"/>
    </row>
    <row r="56" spans="1:9" x14ac:dyDescent="0.25">
      <c r="A56" s="345">
        <v>2786062</v>
      </c>
      <c r="B56" s="343" t="s">
        <v>1714</v>
      </c>
      <c r="C56" s="532">
        <v>220694.25564000002</v>
      </c>
      <c r="D56" s="640"/>
      <c r="E56" s="640"/>
      <c r="F56" s="640"/>
      <c r="G56" s="640"/>
      <c r="H56" s="640"/>
      <c r="I56" s="640"/>
    </row>
    <row r="57" spans="1:9" x14ac:dyDescent="0.25">
      <c r="A57" s="342">
        <v>2786071</v>
      </c>
      <c r="B57" s="343" t="s">
        <v>1715</v>
      </c>
      <c r="C57" s="532">
        <v>269510.49611999997</v>
      </c>
      <c r="D57" s="640"/>
      <c r="E57" s="640"/>
      <c r="F57" s="640"/>
      <c r="G57" s="640"/>
      <c r="H57" s="640"/>
      <c r="I57" s="640"/>
    </row>
    <row r="58" spans="1:9" x14ac:dyDescent="0.25">
      <c r="A58" s="342">
        <v>2786060</v>
      </c>
      <c r="B58" s="343" t="s">
        <v>1716</v>
      </c>
      <c r="C58" s="532">
        <v>198317.50200000001</v>
      </c>
      <c r="D58" s="640"/>
      <c r="E58" s="640"/>
      <c r="F58" s="640"/>
      <c r="G58" s="640"/>
      <c r="H58" s="640"/>
      <c r="I58" s="640"/>
    </row>
    <row r="59" spans="1:9" x14ac:dyDescent="0.25">
      <c r="A59" s="342">
        <v>2786150</v>
      </c>
      <c r="B59" s="343" t="s">
        <v>1717</v>
      </c>
      <c r="C59" s="532">
        <v>174653.60616</v>
      </c>
      <c r="D59" s="640"/>
      <c r="E59" s="640"/>
      <c r="F59" s="640"/>
      <c r="G59" s="640"/>
      <c r="H59" s="640"/>
      <c r="I59" s="640"/>
    </row>
    <row r="60" spans="1:9" x14ac:dyDescent="0.25">
      <c r="A60" s="342">
        <v>2786199</v>
      </c>
      <c r="B60" s="343" t="s">
        <v>1718</v>
      </c>
      <c r="C60" s="532">
        <v>369446.41259999998</v>
      </c>
      <c r="D60" s="640"/>
      <c r="E60" s="640"/>
      <c r="F60" s="640"/>
      <c r="G60" s="640"/>
      <c r="H60" s="640"/>
      <c r="I60" s="640"/>
    </row>
    <row r="61" spans="1:9" x14ac:dyDescent="0.25">
      <c r="A61" s="342">
        <v>2786066</v>
      </c>
      <c r="B61" s="343" t="s">
        <v>1719</v>
      </c>
      <c r="C61" s="532">
        <v>259553.74968000001</v>
      </c>
      <c r="D61" s="640"/>
      <c r="E61" s="640"/>
      <c r="F61" s="640"/>
      <c r="G61" s="640"/>
      <c r="H61" s="640"/>
      <c r="I61" s="640"/>
    </row>
    <row r="62" spans="1:9" x14ac:dyDescent="0.25">
      <c r="A62" s="342">
        <v>2786064</v>
      </c>
      <c r="B62" s="343" t="s">
        <v>1720</v>
      </c>
      <c r="C62" s="532">
        <v>242600.07384000003</v>
      </c>
      <c r="D62" s="640"/>
      <c r="E62" s="640"/>
      <c r="F62" s="640"/>
      <c r="G62" s="640"/>
      <c r="H62" s="640"/>
      <c r="I62" s="640"/>
    </row>
    <row r="63" spans="1:9" x14ac:dyDescent="0.25">
      <c r="A63" s="342">
        <v>2786142</v>
      </c>
      <c r="B63" s="343" t="s">
        <v>1721</v>
      </c>
      <c r="C63" s="532">
        <v>234888.201</v>
      </c>
      <c r="D63" s="640"/>
      <c r="E63" s="640"/>
      <c r="F63" s="640"/>
      <c r="G63" s="640"/>
      <c r="H63" s="640"/>
      <c r="I63" s="640"/>
    </row>
    <row r="64" spans="1:9" x14ac:dyDescent="0.25">
      <c r="A64" s="342">
        <v>2786140</v>
      </c>
      <c r="B64" s="343" t="s">
        <v>1722</v>
      </c>
      <c r="C64" s="532">
        <v>234729.59580000001</v>
      </c>
      <c r="D64" s="640"/>
      <c r="E64" s="640"/>
      <c r="F64" s="640"/>
      <c r="G64" s="640"/>
      <c r="H64" s="640"/>
      <c r="I64" s="640"/>
    </row>
    <row r="65" spans="1:9" x14ac:dyDescent="0.25">
      <c r="A65" s="342">
        <v>2786050</v>
      </c>
      <c r="B65" s="343" t="s">
        <v>1723</v>
      </c>
      <c r="C65" s="532">
        <v>175147.72235999999</v>
      </c>
      <c r="D65" s="640"/>
      <c r="E65" s="640"/>
      <c r="F65" s="640"/>
      <c r="G65" s="640"/>
      <c r="H65" s="640"/>
      <c r="I65" s="640"/>
    </row>
    <row r="66" spans="1:9" x14ac:dyDescent="0.25">
      <c r="A66" s="342">
        <v>2786052</v>
      </c>
      <c r="B66" s="343" t="s">
        <v>1724</v>
      </c>
      <c r="C66" s="532">
        <v>204199.31484000001</v>
      </c>
      <c r="D66" s="640"/>
      <c r="E66" s="640"/>
      <c r="F66" s="640"/>
      <c r="G66" s="640"/>
      <c r="H66" s="640"/>
      <c r="I66" s="640"/>
    </row>
    <row r="67" spans="1:9" x14ac:dyDescent="0.25">
      <c r="A67" s="342">
        <v>2786068</v>
      </c>
      <c r="B67" s="343" t="s">
        <v>1725</v>
      </c>
      <c r="C67" s="532">
        <v>246341.93652000002</v>
      </c>
      <c r="D67" s="640"/>
      <c r="E67" s="640"/>
      <c r="F67" s="640"/>
      <c r="G67" s="640"/>
      <c r="H67" s="640"/>
      <c r="I67" s="640"/>
    </row>
    <row r="68" spans="1:9" x14ac:dyDescent="0.25">
      <c r="A68" s="342">
        <v>2786160</v>
      </c>
      <c r="B68" s="343" t="s">
        <v>1726</v>
      </c>
      <c r="C68" s="532">
        <v>163371.89627999999</v>
      </c>
      <c r="D68" s="640"/>
      <c r="E68" s="640"/>
      <c r="F68" s="640"/>
      <c r="G68" s="640"/>
      <c r="H68" s="640"/>
      <c r="I68" s="640"/>
    </row>
    <row r="69" spans="1:9" x14ac:dyDescent="0.25">
      <c r="A69" s="342">
        <v>2786147</v>
      </c>
      <c r="B69" s="343" t="s">
        <v>1727</v>
      </c>
      <c r="C69" s="532">
        <v>297609.23735999997</v>
      </c>
      <c r="D69" s="640"/>
      <c r="E69" s="640"/>
      <c r="F69" s="640"/>
      <c r="G69" s="640"/>
      <c r="H69" s="640"/>
      <c r="I69" s="640"/>
    </row>
    <row r="70" spans="1:9" x14ac:dyDescent="0.25">
      <c r="A70" s="342">
        <v>2786065</v>
      </c>
      <c r="B70" s="343" t="s">
        <v>1728</v>
      </c>
      <c r="C70" s="532">
        <v>248542.88868</v>
      </c>
      <c r="D70" s="640"/>
      <c r="E70" s="640"/>
      <c r="F70" s="640"/>
      <c r="G70" s="640"/>
      <c r="H70" s="640"/>
      <c r="I70" s="640"/>
    </row>
    <row r="71" spans="1:9" x14ac:dyDescent="0.25">
      <c r="A71" s="342">
        <v>2786191</v>
      </c>
      <c r="B71" s="343" t="s">
        <v>1729</v>
      </c>
      <c r="C71" s="532">
        <v>555648.91740000003</v>
      </c>
      <c r="D71" s="640"/>
      <c r="E71" s="640"/>
      <c r="F71" s="640"/>
      <c r="G71" s="640"/>
      <c r="H71" s="640"/>
      <c r="I71" s="640"/>
    </row>
    <row r="72" spans="1:9" x14ac:dyDescent="0.25">
      <c r="A72" s="342">
        <v>2786075</v>
      </c>
      <c r="B72" s="343" t="s">
        <v>1730</v>
      </c>
      <c r="C72" s="532">
        <v>365342.19803999999</v>
      </c>
      <c r="D72" s="640"/>
      <c r="E72" s="640"/>
      <c r="F72" s="640"/>
      <c r="G72" s="640"/>
      <c r="H72" s="640"/>
      <c r="I72" s="640"/>
    </row>
    <row r="73" spans="1:9" x14ac:dyDescent="0.25">
      <c r="A73" s="342">
        <v>2786161</v>
      </c>
      <c r="B73" s="343" t="s">
        <v>1731</v>
      </c>
      <c r="C73" s="532">
        <v>163790.37</v>
      </c>
      <c r="D73" s="640"/>
      <c r="E73" s="640"/>
      <c r="F73" s="640"/>
      <c r="G73" s="640"/>
      <c r="H73" s="640"/>
      <c r="I73" s="640"/>
    </row>
    <row r="74" spans="1:9" x14ac:dyDescent="0.25">
      <c r="A74" s="342">
        <v>2786054</v>
      </c>
      <c r="B74" s="343" t="s">
        <v>1732</v>
      </c>
      <c r="C74" s="532">
        <v>183145.08455999999</v>
      </c>
      <c r="D74" s="640"/>
      <c r="E74" s="640"/>
      <c r="F74" s="640"/>
      <c r="G74" s="640"/>
      <c r="H74" s="640"/>
      <c r="I74" s="640"/>
    </row>
    <row r="75" spans="1:9" x14ac:dyDescent="0.25">
      <c r="A75" s="342">
        <v>2786144</v>
      </c>
      <c r="B75" s="343" t="s">
        <v>1733</v>
      </c>
      <c r="C75" s="532">
        <v>263677.48488</v>
      </c>
      <c r="D75" s="640"/>
      <c r="E75" s="640"/>
      <c r="F75" s="640"/>
      <c r="G75" s="640"/>
      <c r="H75" s="640"/>
      <c r="I75" s="640"/>
    </row>
    <row r="76" spans="1:9" x14ac:dyDescent="0.25">
      <c r="A76" s="342">
        <v>2786145</v>
      </c>
      <c r="B76" s="343" t="s">
        <v>1734</v>
      </c>
      <c r="C76" s="532">
        <v>312751.15379999997</v>
      </c>
      <c r="D76" s="640"/>
      <c r="E76" s="640"/>
      <c r="F76" s="640"/>
      <c r="G76" s="640"/>
      <c r="H76" s="640"/>
      <c r="I76" s="640"/>
    </row>
    <row r="77" spans="1:9" x14ac:dyDescent="0.25">
      <c r="A77" s="342">
        <v>2786069</v>
      </c>
      <c r="B77" s="343" t="s">
        <v>1735</v>
      </c>
      <c r="C77" s="532">
        <v>265000.00824</v>
      </c>
      <c r="D77" s="640"/>
      <c r="E77" s="640"/>
      <c r="F77" s="640"/>
      <c r="G77" s="640"/>
      <c r="H77" s="640"/>
      <c r="I77" s="640"/>
    </row>
    <row r="78" spans="1:9" x14ac:dyDescent="0.25">
      <c r="A78" s="342">
        <v>2786073</v>
      </c>
      <c r="B78" s="343" t="s">
        <v>1736</v>
      </c>
      <c r="C78" s="532">
        <v>336787.16184000002</v>
      </c>
      <c r="D78" s="640"/>
      <c r="E78" s="640"/>
      <c r="F78" s="640"/>
      <c r="G78" s="640"/>
      <c r="H78" s="640"/>
      <c r="I78" s="640"/>
    </row>
    <row r="79" spans="1:9" x14ac:dyDescent="0.25">
      <c r="A79" s="342">
        <v>2786051</v>
      </c>
      <c r="B79" s="343" t="s">
        <v>1737</v>
      </c>
      <c r="C79" s="532">
        <v>175718.70108</v>
      </c>
      <c r="D79" s="640"/>
      <c r="E79" s="640"/>
      <c r="F79" s="640"/>
      <c r="G79" s="640"/>
      <c r="H79" s="640"/>
      <c r="I79" s="640"/>
    </row>
    <row r="80" spans="1:9" x14ac:dyDescent="0.25">
      <c r="A80" s="342">
        <v>2786053</v>
      </c>
      <c r="B80" s="343" t="s">
        <v>1738</v>
      </c>
      <c r="C80" s="532">
        <v>206076.9564</v>
      </c>
      <c r="D80" s="640"/>
      <c r="E80" s="640"/>
      <c r="F80" s="640"/>
      <c r="G80" s="640"/>
      <c r="H80" s="640"/>
      <c r="I80" s="640"/>
    </row>
    <row r="81" spans="1:9" x14ac:dyDescent="0.25">
      <c r="A81" s="342">
        <v>2786055</v>
      </c>
      <c r="B81" s="343" t="s">
        <v>1739</v>
      </c>
      <c r="C81" s="532">
        <v>183717.28332000002</v>
      </c>
      <c r="D81" s="640"/>
      <c r="E81" s="640"/>
      <c r="F81" s="640"/>
      <c r="G81" s="640"/>
      <c r="H81" s="640"/>
      <c r="I81" s="640"/>
    </row>
    <row r="82" spans="1:9" x14ac:dyDescent="0.25">
      <c r="A82" s="342">
        <v>2786056</v>
      </c>
      <c r="B82" s="343" t="s">
        <v>1740</v>
      </c>
      <c r="C82" s="532">
        <v>188923.19399999999</v>
      </c>
      <c r="D82" s="640"/>
      <c r="E82" s="640"/>
      <c r="F82" s="640"/>
      <c r="G82" s="640"/>
      <c r="H82" s="640"/>
      <c r="I82" s="640"/>
    </row>
    <row r="83" spans="1:9" x14ac:dyDescent="0.25">
      <c r="A83" s="342">
        <v>2786057</v>
      </c>
      <c r="B83" s="343" t="s">
        <v>1741</v>
      </c>
      <c r="C83" s="532">
        <v>193162.83300000001</v>
      </c>
      <c r="D83" s="640"/>
      <c r="E83" s="640"/>
      <c r="F83" s="640"/>
      <c r="G83" s="640"/>
      <c r="H83" s="640"/>
      <c r="I83" s="640"/>
    </row>
    <row r="84" spans="1:9" x14ac:dyDescent="0.25">
      <c r="A84" s="342">
        <v>2786058</v>
      </c>
      <c r="B84" s="343" t="s">
        <v>1742</v>
      </c>
      <c r="C84" s="532">
        <v>196977.89807999998</v>
      </c>
      <c r="D84" s="640"/>
      <c r="E84" s="640"/>
      <c r="F84" s="640"/>
      <c r="G84" s="640"/>
      <c r="H84" s="640"/>
      <c r="I84" s="640"/>
    </row>
    <row r="85" spans="1:9" x14ac:dyDescent="0.25">
      <c r="A85" s="342">
        <v>2786143</v>
      </c>
      <c r="B85" s="343" t="s">
        <v>1743</v>
      </c>
      <c r="C85" s="532">
        <v>239398.68888</v>
      </c>
      <c r="D85" s="640"/>
      <c r="E85" s="640"/>
      <c r="F85" s="640"/>
      <c r="G85" s="640"/>
      <c r="H85" s="640"/>
      <c r="I85" s="640"/>
    </row>
    <row r="86" spans="1:9" x14ac:dyDescent="0.25">
      <c r="A86" s="342">
        <v>2786154</v>
      </c>
      <c r="B86" s="343" t="s">
        <v>1744</v>
      </c>
      <c r="C86" s="532">
        <v>299301.43284000002</v>
      </c>
      <c r="D86" s="640"/>
      <c r="E86" s="640"/>
      <c r="F86" s="640"/>
      <c r="G86" s="640"/>
      <c r="H86" s="640"/>
      <c r="I86" s="640"/>
    </row>
    <row r="87" spans="1:9" x14ac:dyDescent="0.25">
      <c r="A87" s="342">
        <v>2786061</v>
      </c>
      <c r="B87" s="343" t="s">
        <v>1745</v>
      </c>
      <c r="C87" s="532">
        <v>220694.25564000002</v>
      </c>
      <c r="D87" s="640"/>
      <c r="E87" s="640"/>
      <c r="F87" s="640"/>
      <c r="G87" s="640"/>
      <c r="H87" s="640"/>
      <c r="I87" s="640"/>
    </row>
    <row r="88" spans="1:9" x14ac:dyDescent="0.25">
      <c r="A88" s="342">
        <v>2786063</v>
      </c>
      <c r="B88" s="343" t="s">
        <v>1746</v>
      </c>
      <c r="C88" s="532">
        <v>222035.0796</v>
      </c>
      <c r="D88" s="640"/>
      <c r="E88" s="640"/>
      <c r="F88" s="640"/>
      <c r="G88" s="640"/>
      <c r="H88" s="640"/>
      <c r="I88" s="640"/>
    </row>
    <row r="89" spans="1:9" x14ac:dyDescent="0.25">
      <c r="A89" s="342">
        <v>2790240</v>
      </c>
      <c r="B89" s="343" t="s">
        <v>1747</v>
      </c>
      <c r="C89" s="532">
        <v>1075933.7553600001</v>
      </c>
      <c r="D89" s="640"/>
      <c r="E89" s="640"/>
      <c r="F89" s="640"/>
      <c r="G89" s="640"/>
      <c r="H89" s="640"/>
      <c r="I89" s="640"/>
    </row>
    <row r="90" spans="1:9" x14ac:dyDescent="0.25">
      <c r="A90" s="342">
        <v>2786006</v>
      </c>
      <c r="B90" s="343" t="s">
        <v>1748</v>
      </c>
      <c r="C90" s="532">
        <v>865625.70023999992</v>
      </c>
      <c r="D90" s="640"/>
      <c r="E90" s="640"/>
      <c r="F90" s="640"/>
      <c r="G90" s="640"/>
      <c r="H90" s="640"/>
      <c r="I90" s="640"/>
    </row>
    <row r="91" spans="1:9" x14ac:dyDescent="0.25">
      <c r="A91" s="342">
        <v>2786162</v>
      </c>
      <c r="B91" s="343" t="s">
        <v>1749</v>
      </c>
      <c r="C91" s="532">
        <v>162240.9192</v>
      </c>
      <c r="D91" s="640"/>
      <c r="E91" s="640"/>
      <c r="F91" s="640"/>
      <c r="G91" s="640"/>
      <c r="H91" s="640"/>
      <c r="I91" s="640"/>
    </row>
    <row r="92" spans="1:9" x14ac:dyDescent="0.25">
      <c r="A92" s="342">
        <v>2786163</v>
      </c>
      <c r="B92" s="343" t="s">
        <v>1750</v>
      </c>
      <c r="C92" s="532">
        <v>164274.72587999998</v>
      </c>
      <c r="D92" s="640"/>
      <c r="E92" s="640"/>
      <c r="F92" s="640"/>
      <c r="G92" s="640"/>
      <c r="H92" s="640"/>
      <c r="I92" s="640"/>
    </row>
    <row r="93" spans="1:9" x14ac:dyDescent="0.25">
      <c r="A93" s="342">
        <v>2786153</v>
      </c>
      <c r="B93" s="343" t="s">
        <v>1751</v>
      </c>
      <c r="C93" s="532">
        <v>223255.11960000001</v>
      </c>
      <c r="D93" s="640"/>
      <c r="E93" s="640"/>
      <c r="F93" s="640"/>
      <c r="G93" s="640"/>
      <c r="H93" s="640"/>
      <c r="I93" s="640"/>
    </row>
    <row r="94" spans="1:9" x14ac:dyDescent="0.25">
      <c r="A94" s="342">
        <v>2786152</v>
      </c>
      <c r="B94" s="343" t="s">
        <v>1752</v>
      </c>
      <c r="C94" s="532">
        <v>234066.70740000001</v>
      </c>
      <c r="D94" s="640"/>
      <c r="E94" s="640"/>
      <c r="F94" s="640"/>
      <c r="G94" s="640"/>
      <c r="H94" s="640"/>
      <c r="I94" s="640"/>
    </row>
    <row r="95" spans="1:9" x14ac:dyDescent="0.25">
      <c r="A95" s="342">
        <v>2786168</v>
      </c>
      <c r="B95" s="343" t="s">
        <v>1753</v>
      </c>
      <c r="C95" s="532">
        <v>165613.10975999999</v>
      </c>
      <c r="D95" s="640"/>
      <c r="E95" s="640"/>
      <c r="F95" s="640"/>
      <c r="G95" s="640"/>
      <c r="H95" s="640"/>
      <c r="I95" s="640"/>
    </row>
    <row r="96" spans="1:9" x14ac:dyDescent="0.25">
      <c r="A96" s="342">
        <v>2786169</v>
      </c>
      <c r="B96" s="343" t="s">
        <v>1754</v>
      </c>
      <c r="C96" s="532">
        <v>162283.62059999999</v>
      </c>
      <c r="D96" s="640"/>
      <c r="E96" s="640"/>
      <c r="F96" s="640"/>
      <c r="G96" s="640"/>
      <c r="H96" s="640"/>
      <c r="I96" s="640"/>
    </row>
    <row r="97" spans="1:9" x14ac:dyDescent="0.25">
      <c r="A97" s="346">
        <v>2786170</v>
      </c>
      <c r="B97" s="344" t="s">
        <v>1755</v>
      </c>
      <c r="C97" s="532">
        <v>169165.86624</v>
      </c>
      <c r="D97" s="640"/>
      <c r="E97" s="640"/>
      <c r="F97" s="640"/>
      <c r="G97" s="640"/>
      <c r="H97" s="640"/>
      <c r="I97" s="640"/>
    </row>
    <row r="98" spans="1:9" x14ac:dyDescent="0.25">
      <c r="A98" s="346">
        <v>2786067</v>
      </c>
      <c r="B98" s="344" t="s">
        <v>1756</v>
      </c>
      <c r="C98" s="532">
        <v>244830.30695999999</v>
      </c>
      <c r="D98" s="640"/>
      <c r="E98" s="640"/>
      <c r="F98" s="640"/>
      <c r="G98" s="640"/>
      <c r="H98" s="640"/>
      <c r="I98" s="640"/>
    </row>
    <row r="99" spans="1:9" x14ac:dyDescent="0.25">
      <c r="A99" s="346">
        <v>2786070</v>
      </c>
      <c r="B99" s="344" t="s">
        <v>1757</v>
      </c>
      <c r="C99" s="532">
        <v>265000.00824</v>
      </c>
      <c r="D99" s="640"/>
      <c r="E99" s="640"/>
      <c r="F99" s="640"/>
      <c r="G99" s="640"/>
      <c r="H99" s="640"/>
      <c r="I99" s="640"/>
    </row>
    <row r="100" spans="1:9" x14ac:dyDescent="0.25">
      <c r="A100" s="656" t="s">
        <v>1758</v>
      </c>
      <c r="B100" s="656"/>
      <c r="C100" s="656"/>
      <c r="D100" s="656"/>
      <c r="E100" s="656"/>
      <c r="F100" s="656"/>
      <c r="G100" s="656"/>
      <c r="H100" s="656"/>
      <c r="I100" s="656"/>
    </row>
    <row r="101" spans="1:9" x14ac:dyDescent="0.25">
      <c r="A101" s="650">
        <v>2458807</v>
      </c>
      <c r="B101" s="651" t="s">
        <v>1759</v>
      </c>
      <c r="C101" s="655">
        <v>313214.76899999997</v>
      </c>
      <c r="D101" s="654"/>
      <c r="E101" s="654"/>
      <c r="F101" s="654"/>
      <c r="G101" s="654"/>
      <c r="H101" s="654"/>
      <c r="I101" s="654"/>
    </row>
    <row r="102" spans="1:9" x14ac:dyDescent="0.25">
      <c r="A102" s="650"/>
      <c r="B102" s="651"/>
      <c r="C102" s="655"/>
      <c r="D102" s="654"/>
      <c r="E102" s="654"/>
      <c r="F102" s="654"/>
      <c r="G102" s="654"/>
      <c r="H102" s="654"/>
      <c r="I102" s="654"/>
    </row>
    <row r="103" spans="1:9" x14ac:dyDescent="0.25">
      <c r="A103" s="650"/>
      <c r="B103" s="651"/>
      <c r="C103" s="655"/>
      <c r="D103" s="654"/>
      <c r="E103" s="654"/>
      <c r="F103" s="654"/>
      <c r="G103" s="654"/>
      <c r="H103" s="654"/>
      <c r="I103" s="654"/>
    </row>
    <row r="104" spans="1:9" x14ac:dyDescent="0.25">
      <c r="A104" s="650"/>
      <c r="B104" s="651"/>
      <c r="C104" s="655"/>
      <c r="D104" s="654"/>
      <c r="E104" s="654"/>
      <c r="F104" s="654"/>
      <c r="G104" s="654"/>
      <c r="H104" s="654"/>
      <c r="I104" s="654"/>
    </row>
    <row r="105" spans="1:9" x14ac:dyDescent="0.25">
      <c r="A105" s="653" t="s">
        <v>1760</v>
      </c>
      <c r="B105" s="653"/>
      <c r="C105" s="653"/>
      <c r="D105" s="653"/>
      <c r="E105" s="653"/>
      <c r="F105" s="653"/>
      <c r="G105" s="653"/>
      <c r="H105" s="653"/>
      <c r="I105" s="653"/>
    </row>
    <row r="106" spans="1:9" x14ac:dyDescent="0.25">
      <c r="A106" s="347">
        <v>2463189</v>
      </c>
      <c r="B106" s="344" t="s">
        <v>1498</v>
      </c>
      <c r="C106" s="532">
        <v>1394382.49596</v>
      </c>
      <c r="D106" s="654"/>
      <c r="E106" s="654"/>
      <c r="F106" s="654"/>
      <c r="G106" s="654"/>
      <c r="H106" s="654"/>
      <c r="I106" s="654"/>
    </row>
    <row r="107" spans="1:9" x14ac:dyDescent="0.25">
      <c r="A107" s="347">
        <v>2463190</v>
      </c>
      <c r="B107" s="344" t="s">
        <v>1499</v>
      </c>
      <c r="C107" s="532">
        <v>1427410.1987999999</v>
      </c>
      <c r="D107" s="654"/>
      <c r="E107" s="654"/>
      <c r="F107" s="654"/>
      <c r="G107" s="654"/>
      <c r="H107" s="654"/>
      <c r="I107" s="654"/>
    </row>
    <row r="108" spans="1:9" x14ac:dyDescent="0.25">
      <c r="A108" s="347">
        <v>2463191</v>
      </c>
      <c r="B108" s="344" t="s">
        <v>1500</v>
      </c>
      <c r="C108" s="532">
        <v>1585217.4926399998</v>
      </c>
      <c r="D108" s="654"/>
      <c r="E108" s="654"/>
      <c r="F108" s="654"/>
      <c r="G108" s="654"/>
      <c r="H108" s="654"/>
      <c r="I108" s="654"/>
    </row>
    <row r="109" spans="1:9" x14ac:dyDescent="0.25">
      <c r="A109" s="347">
        <v>2463192</v>
      </c>
      <c r="B109" s="344" t="s">
        <v>1501</v>
      </c>
      <c r="C109" s="532">
        <v>1683223.30584</v>
      </c>
      <c r="D109" s="654"/>
      <c r="E109" s="654"/>
      <c r="F109" s="654"/>
      <c r="G109" s="654"/>
      <c r="H109" s="654"/>
      <c r="I109" s="654"/>
    </row>
    <row r="110" spans="1:9" x14ac:dyDescent="0.25">
      <c r="A110" s="347">
        <v>2463193</v>
      </c>
      <c r="B110" s="344" t="s">
        <v>1502</v>
      </c>
      <c r="C110" s="532">
        <v>1808844.72444</v>
      </c>
      <c r="D110" s="654"/>
      <c r="E110" s="654"/>
      <c r="F110" s="654"/>
      <c r="G110" s="654"/>
      <c r="H110" s="654"/>
      <c r="I110" s="654"/>
    </row>
    <row r="111" spans="1:9" x14ac:dyDescent="0.25">
      <c r="A111" s="347">
        <v>2464001</v>
      </c>
      <c r="B111" s="344" t="s">
        <v>1503</v>
      </c>
      <c r="C111" s="532">
        <v>1822243.24</v>
      </c>
      <c r="D111" s="654"/>
      <c r="E111" s="654"/>
      <c r="F111" s="654"/>
      <c r="G111" s="654"/>
      <c r="H111" s="654"/>
      <c r="I111" s="654"/>
    </row>
    <row r="112" spans="1:9" x14ac:dyDescent="0.25">
      <c r="A112" s="652" t="s">
        <v>1761</v>
      </c>
      <c r="B112" s="652"/>
      <c r="C112" s="652"/>
      <c r="D112" s="652"/>
      <c r="E112" s="652"/>
      <c r="F112" s="652"/>
      <c r="G112" s="652"/>
      <c r="H112" s="652"/>
      <c r="I112" s="652"/>
    </row>
    <row r="113" spans="1:9" x14ac:dyDescent="0.25">
      <c r="A113" s="348">
        <v>2453784</v>
      </c>
      <c r="B113" s="349" t="s">
        <v>1477</v>
      </c>
      <c r="C113" s="532">
        <v>2978766.7012799997</v>
      </c>
      <c r="D113" s="640"/>
      <c r="E113" s="640"/>
      <c r="F113" s="640"/>
      <c r="G113" s="640"/>
      <c r="H113" s="640"/>
      <c r="I113" s="640"/>
    </row>
    <row r="114" spans="1:9" x14ac:dyDescent="0.25">
      <c r="A114" s="348">
        <v>2453785</v>
      </c>
      <c r="B114" s="349" t="s">
        <v>1478</v>
      </c>
      <c r="C114" s="532">
        <v>2981954.6658000001</v>
      </c>
      <c r="D114" s="640"/>
      <c r="E114" s="640"/>
      <c r="F114" s="640"/>
      <c r="G114" s="640"/>
      <c r="H114" s="640"/>
      <c r="I114" s="640"/>
    </row>
    <row r="115" spans="1:9" x14ac:dyDescent="0.25">
      <c r="A115" s="348">
        <v>2453274</v>
      </c>
      <c r="B115" s="349" t="s">
        <v>1479</v>
      </c>
      <c r="C115" s="532">
        <v>3019930.8508799998</v>
      </c>
      <c r="D115" s="640"/>
      <c r="E115" s="640"/>
      <c r="F115" s="640"/>
      <c r="G115" s="640"/>
      <c r="H115" s="640"/>
      <c r="I115" s="640"/>
    </row>
    <row r="116" spans="1:9" x14ac:dyDescent="0.25">
      <c r="A116" s="348">
        <v>2453786</v>
      </c>
      <c r="B116" s="349" t="s">
        <v>1480</v>
      </c>
      <c r="C116" s="532">
        <v>3033158.5245599998</v>
      </c>
      <c r="D116" s="640"/>
      <c r="E116" s="640"/>
      <c r="F116" s="640"/>
      <c r="G116" s="640"/>
      <c r="H116" s="640"/>
      <c r="I116" s="640"/>
    </row>
    <row r="117" spans="1:9" x14ac:dyDescent="0.25">
      <c r="A117" s="348">
        <v>2453787</v>
      </c>
      <c r="B117" s="349" t="s">
        <v>1481</v>
      </c>
      <c r="C117" s="532">
        <v>3033969.8511599996</v>
      </c>
      <c r="D117" s="640"/>
      <c r="E117" s="640"/>
      <c r="F117" s="640"/>
      <c r="G117" s="640"/>
      <c r="H117" s="640"/>
      <c r="I117" s="640"/>
    </row>
    <row r="118" spans="1:9" x14ac:dyDescent="0.25">
      <c r="A118" s="348">
        <v>2453799</v>
      </c>
      <c r="B118" s="349" t="s">
        <v>1482</v>
      </c>
      <c r="C118" s="532">
        <v>3105880.2288000002</v>
      </c>
      <c r="D118" s="640"/>
      <c r="E118" s="640"/>
      <c r="F118" s="640"/>
      <c r="G118" s="640"/>
      <c r="H118" s="640"/>
      <c r="I118" s="640"/>
    </row>
    <row r="119" spans="1:9" x14ac:dyDescent="0.25">
      <c r="A119" s="348">
        <v>2453282</v>
      </c>
      <c r="B119" s="349" t="s">
        <v>1483</v>
      </c>
      <c r="C119" s="532">
        <v>3040595.8884000001</v>
      </c>
      <c r="D119" s="640"/>
      <c r="E119" s="640"/>
      <c r="F119" s="640"/>
      <c r="G119" s="640"/>
      <c r="H119" s="640"/>
      <c r="I119" s="640"/>
    </row>
    <row r="120" spans="1:9" x14ac:dyDescent="0.25">
      <c r="A120" s="348">
        <v>2453811</v>
      </c>
      <c r="B120" s="349" t="s">
        <v>1484</v>
      </c>
      <c r="C120" s="532">
        <v>3934177.5852000001</v>
      </c>
      <c r="D120" s="640"/>
      <c r="E120" s="640"/>
      <c r="F120" s="640"/>
      <c r="G120" s="640"/>
      <c r="H120" s="640"/>
      <c r="I120" s="640"/>
    </row>
    <row r="121" spans="1:9" x14ac:dyDescent="0.25">
      <c r="A121" s="348">
        <v>2453289</v>
      </c>
      <c r="B121" s="349" t="s">
        <v>1485</v>
      </c>
      <c r="C121" s="532">
        <v>2974847.9328000001</v>
      </c>
      <c r="D121" s="640"/>
      <c r="E121" s="640"/>
      <c r="F121" s="640"/>
      <c r="G121" s="640"/>
      <c r="H121" s="640"/>
      <c r="I121" s="640"/>
    </row>
    <row r="122" spans="1:9" x14ac:dyDescent="0.25">
      <c r="A122" s="348">
        <v>2453812</v>
      </c>
      <c r="B122" s="349" t="s">
        <v>1486</v>
      </c>
      <c r="C122" s="532">
        <v>3937365.54972</v>
      </c>
      <c r="D122" s="640"/>
      <c r="E122" s="640"/>
      <c r="F122" s="640"/>
      <c r="G122" s="640"/>
      <c r="H122" s="640"/>
      <c r="I122" s="640"/>
    </row>
    <row r="123" spans="1:9" x14ac:dyDescent="0.25">
      <c r="A123" s="348">
        <v>2453815</v>
      </c>
      <c r="B123" s="349" t="s">
        <v>1487</v>
      </c>
      <c r="C123" s="532">
        <v>3540784.2274799999</v>
      </c>
      <c r="D123" s="640"/>
      <c r="E123" s="640"/>
      <c r="F123" s="640"/>
      <c r="G123" s="640"/>
      <c r="H123" s="640"/>
      <c r="I123" s="640"/>
    </row>
    <row r="124" spans="1:9" x14ac:dyDescent="0.25">
      <c r="A124" s="348">
        <v>2453293</v>
      </c>
      <c r="B124" s="349" t="s">
        <v>1488</v>
      </c>
      <c r="C124" s="532">
        <v>3067906.4838</v>
      </c>
      <c r="D124" s="640"/>
      <c r="E124" s="640"/>
      <c r="F124" s="640"/>
      <c r="G124" s="640"/>
      <c r="H124" s="640"/>
      <c r="I124" s="640"/>
    </row>
    <row r="125" spans="1:9" x14ac:dyDescent="0.25">
      <c r="A125" s="348">
        <v>2453805</v>
      </c>
      <c r="B125" s="349" t="s">
        <v>1489</v>
      </c>
      <c r="C125" s="532">
        <v>3131330.2631999999</v>
      </c>
      <c r="D125" s="640"/>
      <c r="E125" s="640"/>
      <c r="F125" s="640"/>
      <c r="G125" s="640"/>
      <c r="H125" s="640"/>
      <c r="I125" s="640"/>
    </row>
    <row r="126" spans="1:9" x14ac:dyDescent="0.25">
      <c r="A126" s="348">
        <v>2453287</v>
      </c>
      <c r="B126" s="349" t="s">
        <v>1490</v>
      </c>
      <c r="C126" s="532">
        <v>3046445.9802000001</v>
      </c>
      <c r="D126" s="640"/>
      <c r="E126" s="640"/>
      <c r="F126" s="640"/>
      <c r="G126" s="640"/>
      <c r="H126" s="640"/>
      <c r="I126" s="640"/>
    </row>
    <row r="127" spans="1:9" x14ac:dyDescent="0.25">
      <c r="A127" s="348">
        <v>2453818</v>
      </c>
      <c r="B127" s="349" t="s">
        <v>1491</v>
      </c>
      <c r="C127" s="532">
        <v>3551359.5342000001</v>
      </c>
      <c r="D127" s="640"/>
      <c r="E127" s="640"/>
      <c r="F127" s="640"/>
      <c r="G127" s="640"/>
      <c r="H127" s="640"/>
      <c r="I127" s="640"/>
    </row>
    <row r="128" spans="1:9" x14ac:dyDescent="0.25">
      <c r="A128" s="348">
        <v>2453297</v>
      </c>
      <c r="B128" s="349" t="s">
        <v>1492</v>
      </c>
      <c r="C128" s="532">
        <v>3539143.2736800001</v>
      </c>
      <c r="D128" s="640"/>
      <c r="E128" s="640"/>
      <c r="F128" s="640"/>
      <c r="G128" s="640"/>
      <c r="H128" s="640"/>
      <c r="I128" s="640"/>
    </row>
    <row r="129" spans="1:9" x14ac:dyDescent="0.25">
      <c r="A129" s="348">
        <v>2453824</v>
      </c>
      <c r="B129" s="349" t="s">
        <v>1493</v>
      </c>
      <c r="C129" s="532">
        <v>3541590.67392</v>
      </c>
      <c r="D129" s="640"/>
      <c r="E129" s="640"/>
      <c r="F129" s="640"/>
      <c r="G129" s="640"/>
      <c r="H129" s="640"/>
      <c r="I129" s="640"/>
    </row>
    <row r="130" spans="1:9" x14ac:dyDescent="0.25">
      <c r="A130" s="348">
        <v>2453827</v>
      </c>
      <c r="B130" s="349" t="s">
        <v>1494</v>
      </c>
      <c r="C130" s="532">
        <v>3590442.29556</v>
      </c>
      <c r="D130" s="640"/>
      <c r="E130" s="640"/>
      <c r="F130" s="640"/>
      <c r="G130" s="640"/>
      <c r="H130" s="640"/>
      <c r="I130" s="640"/>
    </row>
    <row r="131" spans="1:9" x14ac:dyDescent="0.25">
      <c r="A131" s="348">
        <v>2453828</v>
      </c>
      <c r="B131" s="349" t="s">
        <v>1495</v>
      </c>
      <c r="C131" s="532">
        <v>3725576.3660400002</v>
      </c>
      <c r="D131" s="640"/>
      <c r="E131" s="640"/>
      <c r="F131" s="640"/>
      <c r="G131" s="640"/>
      <c r="H131" s="640"/>
      <c r="I131" s="640"/>
    </row>
    <row r="132" spans="1:9" x14ac:dyDescent="0.25">
      <c r="A132" s="348">
        <v>2453296</v>
      </c>
      <c r="B132" s="349" t="s">
        <v>1496</v>
      </c>
      <c r="C132" s="532">
        <v>3547860.4594799997</v>
      </c>
      <c r="D132" s="640"/>
      <c r="E132" s="640"/>
      <c r="F132" s="640"/>
      <c r="G132" s="640"/>
      <c r="H132" s="640"/>
      <c r="I132" s="640"/>
    </row>
    <row r="133" spans="1:9" x14ac:dyDescent="0.25">
      <c r="A133" s="348">
        <v>2453829</v>
      </c>
      <c r="B133" s="349" t="s">
        <v>1497</v>
      </c>
      <c r="C133" s="532">
        <v>3751701.08256</v>
      </c>
      <c r="D133" s="640"/>
      <c r="E133" s="640"/>
      <c r="F133" s="640"/>
      <c r="G133" s="640"/>
      <c r="H133" s="640"/>
      <c r="I133" s="640"/>
    </row>
    <row r="134" spans="1:9" x14ac:dyDescent="0.25">
      <c r="A134" s="652" t="s">
        <v>1772</v>
      </c>
      <c r="B134" s="652"/>
      <c r="C134" s="652"/>
      <c r="D134" s="652"/>
      <c r="E134" s="652"/>
      <c r="F134" s="652"/>
      <c r="G134" s="652"/>
      <c r="H134" s="652"/>
      <c r="I134" s="652"/>
    </row>
    <row r="135" spans="1:9" x14ac:dyDescent="0.25">
      <c r="A135" s="349">
        <v>2895042</v>
      </c>
      <c r="B135" s="349" t="s">
        <v>1762</v>
      </c>
      <c r="C135" s="532">
        <v>22703.72436</v>
      </c>
      <c r="D135" s="640"/>
      <c r="E135" s="640"/>
      <c r="F135" s="640"/>
      <c r="G135" s="640"/>
      <c r="H135" s="640"/>
      <c r="I135" s="640"/>
    </row>
    <row r="136" spans="1:9" x14ac:dyDescent="0.25">
      <c r="A136" s="350">
        <v>2895009</v>
      </c>
      <c r="B136" s="349" t="s">
        <v>1763</v>
      </c>
      <c r="C136" s="532">
        <v>30487.579559999998</v>
      </c>
      <c r="D136" s="640"/>
      <c r="E136" s="640"/>
      <c r="F136" s="640"/>
      <c r="G136" s="640"/>
      <c r="H136" s="640"/>
      <c r="I136" s="640"/>
    </row>
    <row r="137" spans="1:9" x14ac:dyDescent="0.25">
      <c r="A137" s="350">
        <v>2895810</v>
      </c>
      <c r="B137" s="349" t="s">
        <v>1764</v>
      </c>
      <c r="C137" s="532">
        <v>349625.64275999996</v>
      </c>
      <c r="D137" s="640"/>
      <c r="E137" s="640"/>
      <c r="F137" s="640"/>
      <c r="G137" s="640"/>
      <c r="H137" s="640"/>
      <c r="I137" s="640"/>
    </row>
    <row r="138" spans="1:9" x14ac:dyDescent="0.25">
      <c r="A138" s="349">
        <v>2785300</v>
      </c>
      <c r="B138" s="349" t="s">
        <v>1765</v>
      </c>
      <c r="C138" s="532">
        <v>80433.577079999988</v>
      </c>
      <c r="D138" s="640"/>
      <c r="E138" s="640"/>
      <c r="F138" s="640"/>
      <c r="G138" s="640"/>
      <c r="H138" s="640"/>
      <c r="I138" s="640"/>
    </row>
    <row r="139" spans="1:9" x14ac:dyDescent="0.25">
      <c r="A139" s="350">
        <v>2785101</v>
      </c>
      <c r="B139" s="349" t="s">
        <v>1766</v>
      </c>
      <c r="C139" s="532">
        <v>126812.17763999999</v>
      </c>
      <c r="D139" s="640"/>
      <c r="E139" s="640"/>
      <c r="F139" s="640"/>
      <c r="G139" s="640"/>
      <c r="H139" s="640"/>
      <c r="I139" s="640"/>
    </row>
    <row r="140" spans="1:9" x14ac:dyDescent="0.25">
      <c r="A140" s="350">
        <v>2895012</v>
      </c>
      <c r="B140" s="349" t="s">
        <v>1767</v>
      </c>
      <c r="C140" s="532">
        <v>288976.23431999999</v>
      </c>
      <c r="D140" s="640"/>
      <c r="E140" s="640"/>
      <c r="F140" s="640"/>
      <c r="G140" s="640"/>
      <c r="H140" s="640"/>
      <c r="I140" s="640"/>
    </row>
    <row r="141" spans="1:9" x14ac:dyDescent="0.25">
      <c r="A141" s="350">
        <v>2895013</v>
      </c>
      <c r="B141" s="349" t="s">
        <v>1768</v>
      </c>
      <c r="C141" s="532">
        <v>374598.64152</v>
      </c>
      <c r="D141" s="640"/>
      <c r="E141" s="640"/>
      <c r="F141" s="640"/>
      <c r="G141" s="640"/>
      <c r="H141" s="640"/>
      <c r="I141" s="640"/>
    </row>
    <row r="142" spans="1:9" x14ac:dyDescent="0.25">
      <c r="A142" s="350">
        <v>2895015</v>
      </c>
      <c r="B142" s="349" t="s">
        <v>1769</v>
      </c>
      <c r="C142" s="532">
        <v>545843.45591999998</v>
      </c>
      <c r="D142" s="640"/>
      <c r="E142" s="640"/>
      <c r="F142" s="640"/>
      <c r="G142" s="640"/>
      <c r="H142" s="640"/>
      <c r="I142" s="640"/>
    </row>
    <row r="143" spans="1:9" x14ac:dyDescent="0.25">
      <c r="A143" s="350">
        <v>2895303</v>
      </c>
      <c r="B143" s="349" t="s">
        <v>1770</v>
      </c>
      <c r="C143" s="532">
        <v>520870.45715999999</v>
      </c>
      <c r="D143" s="640"/>
      <c r="E143" s="640"/>
      <c r="F143" s="640"/>
      <c r="G143" s="640"/>
      <c r="H143" s="640"/>
      <c r="I143" s="640"/>
    </row>
    <row r="144" spans="1:9" x14ac:dyDescent="0.25">
      <c r="A144" s="350">
        <v>2461687</v>
      </c>
      <c r="B144" s="349" t="s">
        <v>1771</v>
      </c>
      <c r="C144" s="532">
        <v>242426.82815999998</v>
      </c>
      <c r="D144" s="640"/>
      <c r="E144" s="640"/>
      <c r="F144" s="640"/>
      <c r="G144" s="640"/>
      <c r="H144" s="640"/>
      <c r="I144" s="640"/>
    </row>
  </sheetData>
  <mergeCells count="19">
    <mergeCell ref="D135:I144"/>
    <mergeCell ref="D56:I99"/>
    <mergeCell ref="A105:I105"/>
    <mergeCell ref="D101:I104"/>
    <mergeCell ref="A112:I112"/>
    <mergeCell ref="D106:I111"/>
    <mergeCell ref="C101:C104"/>
    <mergeCell ref="A100:I100"/>
    <mergeCell ref="D113:I133"/>
    <mergeCell ref="A134:I134"/>
    <mergeCell ref="A1:C1"/>
    <mergeCell ref="A101:A104"/>
    <mergeCell ref="B101:B104"/>
    <mergeCell ref="D5:I5"/>
    <mergeCell ref="A4:I4"/>
    <mergeCell ref="D6:I48"/>
    <mergeCell ref="A49:I49"/>
    <mergeCell ref="A55:I55"/>
    <mergeCell ref="D50:I54"/>
  </mergeCells>
  <pageMargins left="0.7" right="0.7" top="0.75" bottom="0.75" header="0.3" footer="0.3"/>
  <pageSetup paperSize="9" orientation="portrait" r:id="rId1"/>
  <drawing r:id="rId2"/>
</worksheet>
</file>

<file path=xl/worksheets/sheet1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I62"/>
  <sheetViews>
    <sheetView workbookViewId="0">
      <selection activeCell="L44" sqref="L44"/>
    </sheetView>
  </sheetViews>
  <sheetFormatPr defaultRowHeight="15" x14ac:dyDescent="0.25"/>
  <cols>
    <col min="1" max="1" width="35.7109375" customWidth="1"/>
    <col min="2" max="2" width="10" bestFit="1" customWidth="1"/>
    <col min="3" max="3" width="32.5703125" bestFit="1" customWidth="1"/>
    <col min="4" max="4" width="33.85546875" bestFit="1" customWidth="1"/>
    <col min="5" max="5" width="14.85546875" bestFit="1" customWidth="1"/>
    <col min="8" max="8" width="14.85546875" customWidth="1"/>
    <col min="9" max="9" width="10.5703125" bestFit="1" customWidth="1"/>
  </cols>
  <sheetData>
    <row r="1" spans="1:9" x14ac:dyDescent="0.25">
      <c r="A1" s="560" t="s">
        <v>2706</v>
      </c>
      <c r="B1" s="560"/>
      <c r="C1" s="560"/>
      <c r="D1" s="560"/>
      <c r="E1" s="560"/>
      <c r="F1" s="560"/>
      <c r="G1" s="560"/>
      <c r="H1" s="560"/>
      <c r="I1" s="560"/>
    </row>
    <row r="2" spans="1:9" x14ac:dyDescent="0.25">
      <c r="A2" s="30"/>
      <c r="B2" s="31"/>
      <c r="C2" s="31"/>
      <c r="D2" s="31"/>
      <c r="E2" s="31"/>
      <c r="F2" s="32"/>
      <c r="G2" s="33"/>
    </row>
    <row r="3" spans="1:9" x14ac:dyDescent="0.25">
      <c r="A3" s="35"/>
      <c r="B3" s="31"/>
      <c r="C3" s="31"/>
      <c r="D3" s="31"/>
      <c r="E3" s="31"/>
      <c r="F3" s="32"/>
      <c r="G3" s="33"/>
    </row>
    <row r="4" spans="1:9" x14ac:dyDescent="0.25">
      <c r="A4" s="36" t="s">
        <v>2</v>
      </c>
      <c r="B4" s="37">
        <v>0</v>
      </c>
      <c r="C4" s="34"/>
      <c r="D4" s="34"/>
      <c r="E4" s="34"/>
      <c r="F4" s="32"/>
      <c r="G4" s="33"/>
    </row>
    <row r="6" spans="1:9" ht="75" x14ac:dyDescent="0.25">
      <c r="A6" s="275" t="s">
        <v>3028</v>
      </c>
      <c r="B6" s="275" t="s">
        <v>4</v>
      </c>
      <c r="C6" s="275" t="s">
        <v>2707</v>
      </c>
      <c r="D6" s="275" t="s">
        <v>2708</v>
      </c>
      <c r="E6" s="275" t="s">
        <v>2709</v>
      </c>
      <c r="F6" s="275" t="s">
        <v>2710</v>
      </c>
      <c r="G6" s="275" t="s">
        <v>2711</v>
      </c>
      <c r="H6" s="275" t="s">
        <v>3046</v>
      </c>
      <c r="I6" s="275" t="s">
        <v>1465</v>
      </c>
    </row>
    <row r="7" spans="1:9" x14ac:dyDescent="0.25">
      <c r="A7" s="657" t="s">
        <v>2788</v>
      </c>
      <c r="B7" s="657"/>
      <c r="C7" s="657"/>
      <c r="D7" s="657"/>
      <c r="E7" s="657"/>
      <c r="F7" s="657"/>
      <c r="G7" s="657"/>
      <c r="H7" s="657"/>
      <c r="I7" s="657"/>
    </row>
    <row r="8" spans="1:9" x14ac:dyDescent="0.25">
      <c r="A8" s="658"/>
      <c r="B8" s="272" t="s">
        <v>2712</v>
      </c>
      <c r="C8" s="272" t="s">
        <v>2713</v>
      </c>
      <c r="D8" s="272" t="s">
        <v>2714</v>
      </c>
      <c r="E8" s="272" t="s">
        <v>2715</v>
      </c>
      <c r="F8" s="272">
        <v>0.37</v>
      </c>
      <c r="G8" s="272" t="s">
        <v>2716</v>
      </c>
      <c r="H8" s="538">
        <v>80520</v>
      </c>
      <c r="I8" s="271">
        <f>H8-H8*$B$4/100</f>
        <v>80520</v>
      </c>
    </row>
    <row r="9" spans="1:9" x14ac:dyDescent="0.25">
      <c r="A9" s="658"/>
      <c r="B9" s="272" t="s">
        <v>2717</v>
      </c>
      <c r="C9" s="272" t="s">
        <v>2718</v>
      </c>
      <c r="D9" s="272" t="s">
        <v>2719</v>
      </c>
      <c r="E9" s="272" t="s">
        <v>2715</v>
      </c>
      <c r="F9" s="272">
        <v>0.37</v>
      </c>
      <c r="G9" s="272" t="s">
        <v>2716</v>
      </c>
      <c r="H9" s="538">
        <v>80825</v>
      </c>
      <c r="I9" s="271">
        <f t="shared" ref="I9:I25" si="0">H9-H9*$B$4/100</f>
        <v>80825</v>
      </c>
    </row>
    <row r="10" spans="1:9" x14ac:dyDescent="0.25">
      <c r="A10" s="658"/>
      <c r="B10" s="272" t="s">
        <v>2720</v>
      </c>
      <c r="C10" s="272" t="s">
        <v>2721</v>
      </c>
      <c r="D10" s="272" t="s">
        <v>2719</v>
      </c>
      <c r="E10" s="272" t="s">
        <v>2715</v>
      </c>
      <c r="F10" s="272">
        <v>0.37</v>
      </c>
      <c r="G10" s="272" t="s">
        <v>2716</v>
      </c>
      <c r="H10" s="538">
        <v>82858.740000000005</v>
      </c>
      <c r="I10" s="271">
        <f t="shared" si="0"/>
        <v>82858.740000000005</v>
      </c>
    </row>
    <row r="11" spans="1:9" x14ac:dyDescent="0.25">
      <c r="A11" s="658"/>
      <c r="B11" s="272" t="s">
        <v>2722</v>
      </c>
      <c r="C11" s="272" t="s">
        <v>2723</v>
      </c>
      <c r="D11" s="272" t="s">
        <v>2719</v>
      </c>
      <c r="E11" s="272" t="s">
        <v>2715</v>
      </c>
      <c r="F11" s="272">
        <v>0.37</v>
      </c>
      <c r="G11" s="272" t="s">
        <v>2716</v>
      </c>
      <c r="H11" s="538">
        <v>84485</v>
      </c>
      <c r="I11" s="271">
        <f t="shared" si="0"/>
        <v>84485</v>
      </c>
    </row>
    <row r="12" spans="1:9" x14ac:dyDescent="0.25">
      <c r="A12" s="658"/>
      <c r="B12" s="272" t="s">
        <v>2724</v>
      </c>
      <c r="C12" s="272" t="s">
        <v>2725</v>
      </c>
      <c r="D12" s="272" t="s">
        <v>2719</v>
      </c>
      <c r="E12" s="272" t="s">
        <v>2715</v>
      </c>
      <c r="F12" s="272">
        <v>0.37</v>
      </c>
      <c r="G12" s="272" t="s">
        <v>2716</v>
      </c>
      <c r="H12" s="538">
        <v>86315</v>
      </c>
      <c r="I12" s="271">
        <f t="shared" si="0"/>
        <v>86315</v>
      </c>
    </row>
    <row r="13" spans="1:9" x14ac:dyDescent="0.25">
      <c r="A13" s="658"/>
      <c r="B13" s="272" t="s">
        <v>2726</v>
      </c>
      <c r="C13" s="272" t="s">
        <v>2727</v>
      </c>
      <c r="D13" s="272" t="s">
        <v>2719</v>
      </c>
      <c r="E13" s="272" t="s">
        <v>2715</v>
      </c>
      <c r="F13" s="272">
        <v>0.37</v>
      </c>
      <c r="G13" s="272" t="s">
        <v>2716</v>
      </c>
      <c r="H13" s="538">
        <v>87433.74</v>
      </c>
      <c r="I13" s="271">
        <f t="shared" si="0"/>
        <v>87433.74</v>
      </c>
    </row>
    <row r="14" spans="1:9" x14ac:dyDescent="0.25">
      <c r="A14" s="658"/>
      <c r="B14" s="272" t="s">
        <v>2728</v>
      </c>
      <c r="C14" s="272" t="s">
        <v>2729</v>
      </c>
      <c r="D14" s="272" t="s">
        <v>2719</v>
      </c>
      <c r="E14" s="272" t="s">
        <v>2715</v>
      </c>
      <c r="F14" s="272">
        <v>0.55000000000000004</v>
      </c>
      <c r="G14" s="272" t="s">
        <v>2716</v>
      </c>
      <c r="H14" s="538">
        <v>90382.48</v>
      </c>
      <c r="I14" s="271">
        <f t="shared" si="0"/>
        <v>90382.48</v>
      </c>
    </row>
    <row r="15" spans="1:9" x14ac:dyDescent="0.25">
      <c r="A15" s="658"/>
      <c r="B15" s="272" t="s">
        <v>2730</v>
      </c>
      <c r="C15" s="272" t="s">
        <v>2731</v>
      </c>
      <c r="D15" s="272" t="s">
        <v>2719</v>
      </c>
      <c r="E15" s="272" t="s">
        <v>2715</v>
      </c>
      <c r="F15" s="272">
        <v>0.55000000000000004</v>
      </c>
      <c r="G15" s="272" t="s">
        <v>2716</v>
      </c>
      <c r="H15" s="538">
        <v>92415</v>
      </c>
      <c r="I15" s="271">
        <f t="shared" si="0"/>
        <v>92415</v>
      </c>
    </row>
    <row r="16" spans="1:9" x14ac:dyDescent="0.25">
      <c r="A16" s="658"/>
      <c r="B16" s="272" t="s">
        <v>2732</v>
      </c>
      <c r="C16" s="272" t="s">
        <v>2733</v>
      </c>
      <c r="D16" s="272" t="s">
        <v>2719</v>
      </c>
      <c r="E16" s="272" t="s">
        <v>2715</v>
      </c>
      <c r="F16" s="272">
        <v>0.55000000000000004</v>
      </c>
      <c r="G16" s="272" t="s">
        <v>2716</v>
      </c>
      <c r="H16" s="538">
        <v>98210</v>
      </c>
      <c r="I16" s="271">
        <f t="shared" si="0"/>
        <v>98210</v>
      </c>
    </row>
    <row r="17" spans="1:9" x14ac:dyDescent="0.25">
      <c r="A17" s="658"/>
      <c r="B17" s="272" t="s">
        <v>2734</v>
      </c>
      <c r="C17" s="272" t="s">
        <v>2735</v>
      </c>
      <c r="D17" s="272" t="s">
        <v>2719</v>
      </c>
      <c r="E17" s="272" t="s">
        <v>2715</v>
      </c>
      <c r="F17" s="272">
        <v>0.55000000000000004</v>
      </c>
      <c r="G17" s="272" t="s">
        <v>2716</v>
      </c>
      <c r="H17" s="538">
        <v>100040</v>
      </c>
      <c r="I17" s="271">
        <f t="shared" si="0"/>
        <v>100040</v>
      </c>
    </row>
    <row r="18" spans="1:9" x14ac:dyDescent="0.25">
      <c r="A18" s="658"/>
      <c r="B18" s="272" t="s">
        <v>2736</v>
      </c>
      <c r="C18" s="272" t="s">
        <v>2737</v>
      </c>
      <c r="D18" s="272" t="s">
        <v>2719</v>
      </c>
      <c r="E18" s="272" t="s">
        <v>2715</v>
      </c>
      <c r="F18" s="272">
        <v>0.75</v>
      </c>
      <c r="G18" s="272" t="s">
        <v>2716</v>
      </c>
      <c r="H18" s="538">
        <v>108173.73999999999</v>
      </c>
      <c r="I18" s="271">
        <f t="shared" si="0"/>
        <v>108173.73999999999</v>
      </c>
    </row>
    <row r="19" spans="1:9" x14ac:dyDescent="0.25">
      <c r="A19" s="658"/>
      <c r="B19" s="272" t="s">
        <v>2738</v>
      </c>
      <c r="C19" s="272" t="s">
        <v>2739</v>
      </c>
      <c r="D19" s="272" t="s">
        <v>2719</v>
      </c>
      <c r="E19" s="272" t="s">
        <v>2715</v>
      </c>
      <c r="F19" s="272">
        <v>0.75</v>
      </c>
      <c r="G19" s="272" t="s">
        <v>2716</v>
      </c>
      <c r="H19" s="538">
        <v>110105</v>
      </c>
      <c r="I19" s="271">
        <f t="shared" si="0"/>
        <v>110105</v>
      </c>
    </row>
    <row r="20" spans="1:9" x14ac:dyDescent="0.25">
      <c r="A20" s="658"/>
      <c r="B20" s="272" t="s">
        <v>2740</v>
      </c>
      <c r="C20" s="272" t="s">
        <v>2741</v>
      </c>
      <c r="D20" s="272" t="s">
        <v>2719</v>
      </c>
      <c r="E20" s="272" t="s">
        <v>2715</v>
      </c>
      <c r="F20" s="272">
        <v>0.75</v>
      </c>
      <c r="G20" s="272" t="s">
        <v>2716</v>
      </c>
      <c r="H20" s="538">
        <v>113765</v>
      </c>
      <c r="I20" s="271">
        <f t="shared" si="0"/>
        <v>113765</v>
      </c>
    </row>
    <row r="21" spans="1:9" x14ac:dyDescent="0.25">
      <c r="A21" s="658"/>
      <c r="B21" s="272" t="s">
        <v>2742</v>
      </c>
      <c r="C21" s="272" t="s">
        <v>2743</v>
      </c>
      <c r="D21" s="272" t="s">
        <v>2719</v>
      </c>
      <c r="E21" s="272" t="s">
        <v>2715</v>
      </c>
      <c r="F21" s="272">
        <v>1.1000000000000001</v>
      </c>
      <c r="G21" s="272" t="s">
        <v>2716</v>
      </c>
      <c r="H21" s="538">
        <v>118035</v>
      </c>
      <c r="I21" s="271">
        <f t="shared" si="0"/>
        <v>118035</v>
      </c>
    </row>
    <row r="22" spans="1:9" x14ac:dyDescent="0.25">
      <c r="A22" s="658"/>
      <c r="B22" s="272" t="s">
        <v>2744</v>
      </c>
      <c r="C22" s="272" t="s">
        <v>2745</v>
      </c>
      <c r="D22" s="272" t="s">
        <v>2719</v>
      </c>
      <c r="E22" s="272" t="s">
        <v>2715</v>
      </c>
      <c r="F22" s="272">
        <v>1.1000000000000001</v>
      </c>
      <c r="G22" s="272" t="s">
        <v>2716</v>
      </c>
      <c r="H22" s="538">
        <v>121797.47999999998</v>
      </c>
      <c r="I22" s="271">
        <f t="shared" si="0"/>
        <v>121797.47999999998</v>
      </c>
    </row>
    <row r="23" spans="1:9" x14ac:dyDescent="0.25">
      <c r="A23" s="658"/>
      <c r="B23" s="272" t="s">
        <v>2746</v>
      </c>
      <c r="C23" s="272" t="s">
        <v>2747</v>
      </c>
      <c r="D23" s="272" t="s">
        <v>2719</v>
      </c>
      <c r="E23" s="272" t="s">
        <v>2715</v>
      </c>
      <c r="F23" s="272">
        <v>1.1000000000000001</v>
      </c>
      <c r="G23" s="272" t="s">
        <v>2716</v>
      </c>
      <c r="H23" s="538">
        <v>128710</v>
      </c>
      <c r="I23" s="271">
        <f t="shared" si="0"/>
        <v>128710</v>
      </c>
    </row>
    <row r="24" spans="1:9" x14ac:dyDescent="0.25">
      <c r="A24" s="658"/>
      <c r="B24" s="272" t="s">
        <v>2748</v>
      </c>
      <c r="C24" s="272" t="s">
        <v>2749</v>
      </c>
      <c r="D24" s="272" t="s">
        <v>2719</v>
      </c>
      <c r="E24" s="272" t="s">
        <v>2715</v>
      </c>
      <c r="F24" s="272">
        <v>1.1000000000000001</v>
      </c>
      <c r="G24" s="272" t="s">
        <v>2716</v>
      </c>
      <c r="H24" s="538">
        <v>142333.74</v>
      </c>
      <c r="I24" s="271">
        <f t="shared" si="0"/>
        <v>142333.74</v>
      </c>
    </row>
    <row r="25" spans="1:9" x14ac:dyDescent="0.25">
      <c r="A25" s="658"/>
      <c r="B25" s="272" t="s">
        <v>2750</v>
      </c>
      <c r="C25" s="272" t="s">
        <v>2751</v>
      </c>
      <c r="D25" s="272" t="s">
        <v>2719</v>
      </c>
      <c r="E25" s="272" t="s">
        <v>2715</v>
      </c>
      <c r="F25" s="272">
        <v>1.5</v>
      </c>
      <c r="G25" s="272" t="s">
        <v>2716</v>
      </c>
      <c r="H25" s="538">
        <v>145485</v>
      </c>
      <c r="I25" s="271">
        <f t="shared" si="0"/>
        <v>145485</v>
      </c>
    </row>
    <row r="26" spans="1:9" ht="75" x14ac:dyDescent="0.25">
      <c r="A26" s="275" t="s">
        <v>3028</v>
      </c>
      <c r="B26" s="275" t="s">
        <v>4</v>
      </c>
      <c r="C26" s="275" t="s">
        <v>2752</v>
      </c>
      <c r="D26" s="275" t="s">
        <v>2708</v>
      </c>
      <c r="E26" s="275" t="s">
        <v>2753</v>
      </c>
      <c r="F26" s="275" t="s">
        <v>2710</v>
      </c>
      <c r="G26" s="275" t="s">
        <v>2711</v>
      </c>
      <c r="H26" s="275" t="s">
        <v>3046</v>
      </c>
      <c r="I26" s="275" t="s">
        <v>1465</v>
      </c>
    </row>
    <row r="27" spans="1:9" x14ac:dyDescent="0.25">
      <c r="A27" s="657" t="s">
        <v>3029</v>
      </c>
      <c r="B27" s="657"/>
      <c r="C27" s="657"/>
      <c r="D27" s="657"/>
      <c r="E27" s="657"/>
      <c r="F27" s="657"/>
      <c r="G27" s="657"/>
      <c r="H27" s="657"/>
      <c r="I27" s="657"/>
    </row>
    <row r="28" spans="1:9" x14ac:dyDescent="0.25">
      <c r="A28" s="658"/>
      <c r="B28" s="272" t="s">
        <v>2756</v>
      </c>
      <c r="C28" s="272" t="s">
        <v>2757</v>
      </c>
      <c r="D28" s="272" t="s">
        <v>2754</v>
      </c>
      <c r="E28" s="272" t="s">
        <v>2715</v>
      </c>
      <c r="F28" s="272">
        <v>1.1000000000000001</v>
      </c>
      <c r="G28" s="272" t="s">
        <v>2755</v>
      </c>
      <c r="H28" s="539">
        <v>1362333.74</v>
      </c>
      <c r="I28" s="271">
        <f t="shared" ref="I28:I43" si="1">H28-H28*$B$4/100</f>
        <v>1362333.74</v>
      </c>
    </row>
    <row r="29" spans="1:9" x14ac:dyDescent="0.25">
      <c r="A29" s="658"/>
      <c r="B29" s="272" t="s">
        <v>2758</v>
      </c>
      <c r="C29" s="272" t="s">
        <v>2759</v>
      </c>
      <c r="D29" s="272" t="s">
        <v>2754</v>
      </c>
      <c r="E29" s="272" t="s">
        <v>2715</v>
      </c>
      <c r="F29" s="272">
        <v>2.2000000000000002</v>
      </c>
      <c r="G29" s="272" t="s">
        <v>2755</v>
      </c>
      <c r="H29" s="539">
        <v>1381650</v>
      </c>
      <c r="I29" s="271">
        <f t="shared" si="1"/>
        <v>1381650</v>
      </c>
    </row>
    <row r="30" spans="1:9" x14ac:dyDescent="0.25">
      <c r="A30" s="658"/>
      <c r="B30" s="272" t="s">
        <v>2760</v>
      </c>
      <c r="C30" s="272" t="s">
        <v>2761</v>
      </c>
      <c r="D30" s="272" t="s">
        <v>2754</v>
      </c>
      <c r="E30" s="272" t="s">
        <v>2715</v>
      </c>
      <c r="F30" s="272">
        <v>3</v>
      </c>
      <c r="G30" s="272" t="s">
        <v>2755</v>
      </c>
      <c r="H30" s="539">
        <v>1438583.74</v>
      </c>
      <c r="I30" s="271">
        <f t="shared" si="1"/>
        <v>1438583.74</v>
      </c>
    </row>
    <row r="31" spans="1:9" x14ac:dyDescent="0.25">
      <c r="A31" s="658"/>
      <c r="B31" s="272" t="s">
        <v>2762</v>
      </c>
      <c r="C31" s="272" t="s">
        <v>2763</v>
      </c>
      <c r="D31" s="272" t="s">
        <v>2754</v>
      </c>
      <c r="E31" s="272" t="s">
        <v>2715</v>
      </c>
      <c r="F31" s="272">
        <v>4</v>
      </c>
      <c r="G31" s="272" t="s">
        <v>2755</v>
      </c>
      <c r="H31" s="539">
        <v>1484333.74</v>
      </c>
      <c r="I31" s="271">
        <f t="shared" si="1"/>
        <v>1484333.74</v>
      </c>
    </row>
    <row r="32" spans="1:9" x14ac:dyDescent="0.25">
      <c r="A32" s="658"/>
      <c r="B32" s="272" t="s">
        <v>2764</v>
      </c>
      <c r="C32" s="272" t="s">
        <v>2765</v>
      </c>
      <c r="D32" s="272" t="s">
        <v>2754</v>
      </c>
      <c r="E32" s="272" t="s">
        <v>2715</v>
      </c>
      <c r="F32" s="272">
        <v>4</v>
      </c>
      <c r="G32" s="272" t="s">
        <v>2755</v>
      </c>
      <c r="H32" s="539">
        <v>1553467.48</v>
      </c>
      <c r="I32" s="271">
        <f t="shared" si="1"/>
        <v>1553467.48</v>
      </c>
    </row>
    <row r="33" spans="1:9" x14ac:dyDescent="0.25">
      <c r="A33" s="658"/>
      <c r="B33" s="272" t="s">
        <v>2766</v>
      </c>
      <c r="C33" s="272" t="s">
        <v>2767</v>
      </c>
      <c r="D33" s="272" t="s">
        <v>2754</v>
      </c>
      <c r="E33" s="272" t="s">
        <v>2715</v>
      </c>
      <c r="F33" s="272">
        <v>5.5</v>
      </c>
      <c r="G33" s="272" t="s">
        <v>2755</v>
      </c>
      <c r="H33" s="539">
        <v>1671400</v>
      </c>
      <c r="I33" s="271">
        <f t="shared" si="1"/>
        <v>1671400</v>
      </c>
    </row>
    <row r="34" spans="1:9" x14ac:dyDescent="0.25">
      <c r="A34" s="658"/>
      <c r="B34" s="272" t="s">
        <v>2768</v>
      </c>
      <c r="C34" s="272" t="s">
        <v>2769</v>
      </c>
      <c r="D34" s="272" t="s">
        <v>2754</v>
      </c>
      <c r="E34" s="272" t="s">
        <v>2715</v>
      </c>
      <c r="F34" s="272">
        <v>5.5</v>
      </c>
      <c r="G34" s="272" t="s">
        <v>2755</v>
      </c>
      <c r="H34" s="539">
        <v>1717150</v>
      </c>
      <c r="I34" s="271">
        <f t="shared" si="1"/>
        <v>1717150</v>
      </c>
    </row>
    <row r="35" spans="1:9" x14ac:dyDescent="0.25">
      <c r="A35" s="658"/>
      <c r="B35" s="272" t="s">
        <v>2770</v>
      </c>
      <c r="C35" s="272" t="s">
        <v>2771</v>
      </c>
      <c r="D35" s="272" t="s">
        <v>2754</v>
      </c>
      <c r="E35" s="272" t="s">
        <v>2715</v>
      </c>
      <c r="F35" s="272">
        <v>7.5</v>
      </c>
      <c r="G35" s="272" t="s">
        <v>2755</v>
      </c>
      <c r="H35" s="539">
        <v>1762900</v>
      </c>
      <c r="I35" s="271">
        <f t="shared" si="1"/>
        <v>1762900</v>
      </c>
    </row>
    <row r="36" spans="1:9" x14ac:dyDescent="0.25">
      <c r="A36" s="658"/>
      <c r="B36" s="272" t="s">
        <v>2772</v>
      </c>
      <c r="C36" s="272" t="s">
        <v>2773</v>
      </c>
      <c r="D36" s="272" t="s">
        <v>2754</v>
      </c>
      <c r="E36" s="272" t="s">
        <v>2715</v>
      </c>
      <c r="F36" s="272">
        <v>7.5</v>
      </c>
      <c r="G36" s="272" t="s">
        <v>2755</v>
      </c>
      <c r="H36" s="539">
        <v>1798483.74</v>
      </c>
      <c r="I36" s="271">
        <f t="shared" si="1"/>
        <v>1798483.74</v>
      </c>
    </row>
    <row r="37" spans="1:9" x14ac:dyDescent="0.25">
      <c r="A37" s="658"/>
      <c r="B37" s="272" t="s">
        <v>2774</v>
      </c>
      <c r="C37" s="272" t="s">
        <v>2775</v>
      </c>
      <c r="D37" s="272" t="s">
        <v>2754</v>
      </c>
      <c r="E37" s="272" t="s">
        <v>2715</v>
      </c>
      <c r="F37" s="272">
        <v>11</v>
      </c>
      <c r="G37" s="272" t="s">
        <v>2755</v>
      </c>
      <c r="H37" s="539">
        <v>2021133.74</v>
      </c>
      <c r="I37" s="271">
        <f t="shared" si="1"/>
        <v>2021133.74</v>
      </c>
    </row>
    <row r="38" spans="1:9" x14ac:dyDescent="0.25">
      <c r="A38" s="658"/>
      <c r="B38" s="272" t="s">
        <v>2776</v>
      </c>
      <c r="C38" s="272" t="s">
        <v>2777</v>
      </c>
      <c r="D38" s="272" t="s">
        <v>2754</v>
      </c>
      <c r="E38" s="272" t="s">
        <v>2715</v>
      </c>
      <c r="F38" s="272">
        <v>1.1000000000000001</v>
      </c>
      <c r="G38" s="272" t="s">
        <v>2755</v>
      </c>
      <c r="H38" s="539">
        <v>1431467.48</v>
      </c>
      <c r="I38" s="271">
        <f t="shared" si="1"/>
        <v>1431467.48</v>
      </c>
    </row>
    <row r="39" spans="1:9" x14ac:dyDescent="0.25">
      <c r="A39" s="658"/>
      <c r="B39" s="272" t="s">
        <v>2778</v>
      </c>
      <c r="C39" s="272" t="s">
        <v>2779</v>
      </c>
      <c r="D39" s="272" t="s">
        <v>2754</v>
      </c>
      <c r="E39" s="272" t="s">
        <v>2715</v>
      </c>
      <c r="F39" s="272">
        <v>2.2000000000000002</v>
      </c>
      <c r="G39" s="272" t="s">
        <v>2755</v>
      </c>
      <c r="H39" s="539">
        <v>1466033.74</v>
      </c>
      <c r="I39" s="271">
        <f t="shared" si="1"/>
        <v>1466033.74</v>
      </c>
    </row>
    <row r="40" spans="1:9" x14ac:dyDescent="0.25">
      <c r="A40" s="658"/>
      <c r="B40" s="272" t="s">
        <v>2780</v>
      </c>
      <c r="C40" s="272" t="s">
        <v>2781</v>
      </c>
      <c r="D40" s="272" t="s">
        <v>2754</v>
      </c>
      <c r="E40" s="272" t="s">
        <v>2715</v>
      </c>
      <c r="F40" s="272">
        <v>4</v>
      </c>
      <c r="G40" s="272" t="s">
        <v>2755</v>
      </c>
      <c r="H40" s="539">
        <v>1563633.74</v>
      </c>
      <c r="I40" s="271">
        <f t="shared" si="1"/>
        <v>1563633.74</v>
      </c>
    </row>
    <row r="41" spans="1:9" x14ac:dyDescent="0.25">
      <c r="A41" s="658"/>
      <c r="B41" s="272" t="s">
        <v>2782</v>
      </c>
      <c r="C41" s="272" t="s">
        <v>2783</v>
      </c>
      <c r="D41" s="272" t="s">
        <v>2754</v>
      </c>
      <c r="E41" s="272" t="s">
        <v>2715</v>
      </c>
      <c r="F41" s="272">
        <v>5.5</v>
      </c>
      <c r="G41" s="272" t="s">
        <v>2755</v>
      </c>
      <c r="H41" s="539">
        <v>1645983.74</v>
      </c>
      <c r="I41" s="271">
        <f t="shared" si="1"/>
        <v>1645983.74</v>
      </c>
    </row>
    <row r="42" spans="1:9" x14ac:dyDescent="0.25">
      <c r="A42" s="658"/>
      <c r="B42" s="272" t="s">
        <v>2784</v>
      </c>
      <c r="C42" s="272" t="s">
        <v>2785</v>
      </c>
      <c r="D42" s="272" t="s">
        <v>2754</v>
      </c>
      <c r="E42" s="272" t="s">
        <v>2715</v>
      </c>
      <c r="F42" s="272">
        <v>5.5</v>
      </c>
      <c r="G42" s="272" t="s">
        <v>2755</v>
      </c>
      <c r="H42" s="539">
        <v>1672417.48</v>
      </c>
      <c r="I42" s="271">
        <f t="shared" si="1"/>
        <v>1672417.48</v>
      </c>
    </row>
    <row r="43" spans="1:9" x14ac:dyDescent="0.25">
      <c r="A43" s="658"/>
      <c r="B43" s="272" t="s">
        <v>2786</v>
      </c>
      <c r="C43" s="272" t="s">
        <v>2787</v>
      </c>
      <c r="D43" s="272" t="s">
        <v>2754</v>
      </c>
      <c r="E43" s="272" t="s">
        <v>2715</v>
      </c>
      <c r="F43" s="272">
        <v>7.5</v>
      </c>
      <c r="G43" s="272" t="s">
        <v>2755</v>
      </c>
      <c r="H43" s="539">
        <v>1717150</v>
      </c>
      <c r="I43" s="271">
        <f t="shared" si="1"/>
        <v>1717150</v>
      </c>
    </row>
    <row r="44" spans="1:9" ht="75" x14ac:dyDescent="0.25">
      <c r="A44" s="275" t="s">
        <v>3028</v>
      </c>
      <c r="B44" s="275" t="s">
        <v>4</v>
      </c>
      <c r="C44" s="275" t="s">
        <v>2752</v>
      </c>
      <c r="D44" s="275" t="s">
        <v>2708</v>
      </c>
      <c r="E44" s="275" t="s">
        <v>2753</v>
      </c>
      <c r="F44" s="275" t="s">
        <v>2710</v>
      </c>
      <c r="G44" s="275" t="s">
        <v>2711</v>
      </c>
      <c r="H44" s="275" t="s">
        <v>3046</v>
      </c>
      <c r="I44" s="275" t="s">
        <v>1465</v>
      </c>
    </row>
    <row r="45" spans="1:9" x14ac:dyDescent="0.25">
      <c r="A45" s="657" t="s">
        <v>2824</v>
      </c>
      <c r="B45" s="657"/>
      <c r="C45" s="657"/>
      <c r="D45" s="657"/>
      <c r="E45" s="657"/>
      <c r="F45" s="657"/>
      <c r="G45" s="657"/>
      <c r="H45" s="657"/>
      <c r="I45" s="657"/>
    </row>
    <row r="46" spans="1:9" x14ac:dyDescent="0.25">
      <c r="A46" s="658"/>
      <c r="B46" s="272" t="s">
        <v>2789</v>
      </c>
      <c r="C46" s="272" t="s">
        <v>2790</v>
      </c>
      <c r="D46" s="272" t="s">
        <v>2791</v>
      </c>
      <c r="E46" s="272" t="s">
        <v>2715</v>
      </c>
      <c r="F46" s="272">
        <v>0.37</v>
      </c>
      <c r="G46" s="272" t="s">
        <v>2755</v>
      </c>
      <c r="H46" s="539">
        <v>568317.47999999986</v>
      </c>
      <c r="I46" s="271">
        <f>H46-H46*$B$4/100</f>
        <v>568317.47999999986</v>
      </c>
    </row>
    <row r="47" spans="1:9" x14ac:dyDescent="0.25">
      <c r="A47" s="658"/>
      <c r="B47" s="272" t="s">
        <v>2792</v>
      </c>
      <c r="C47" s="272" t="s">
        <v>2793</v>
      </c>
      <c r="D47" s="272" t="s">
        <v>2791</v>
      </c>
      <c r="E47" s="272" t="s">
        <v>2715</v>
      </c>
      <c r="F47" s="272">
        <v>0.37</v>
      </c>
      <c r="G47" s="272" t="s">
        <v>2755</v>
      </c>
      <c r="H47" s="539">
        <v>572383.74</v>
      </c>
      <c r="I47" s="271">
        <f t="shared" ref="I47:I62" si="2">H47-H47*$B$4/100</f>
        <v>572383.74</v>
      </c>
    </row>
    <row r="48" spans="1:9" x14ac:dyDescent="0.25">
      <c r="A48" s="658"/>
      <c r="B48" s="272" t="s">
        <v>2794</v>
      </c>
      <c r="C48" s="272" t="s">
        <v>2795</v>
      </c>
      <c r="D48" s="272" t="s">
        <v>2791</v>
      </c>
      <c r="E48" s="272" t="s">
        <v>2715</v>
      </c>
      <c r="F48" s="272">
        <v>0.37</v>
      </c>
      <c r="G48" s="272" t="s">
        <v>2755</v>
      </c>
      <c r="H48" s="539">
        <v>578483.74</v>
      </c>
      <c r="I48" s="271">
        <f t="shared" si="2"/>
        <v>578483.74</v>
      </c>
    </row>
    <row r="49" spans="1:9" x14ac:dyDescent="0.25">
      <c r="A49" s="658"/>
      <c r="B49" s="272" t="s">
        <v>2796</v>
      </c>
      <c r="C49" s="272" t="s">
        <v>2797</v>
      </c>
      <c r="D49" s="272" t="s">
        <v>2791</v>
      </c>
      <c r="E49" s="272" t="s">
        <v>2715</v>
      </c>
      <c r="F49" s="272">
        <v>0.37</v>
      </c>
      <c r="G49" s="272" t="s">
        <v>2755</v>
      </c>
      <c r="H49" s="539">
        <v>582550</v>
      </c>
      <c r="I49" s="271">
        <f t="shared" si="2"/>
        <v>582550</v>
      </c>
    </row>
    <row r="50" spans="1:9" x14ac:dyDescent="0.25">
      <c r="A50" s="658"/>
      <c r="B50" s="272" t="s">
        <v>2798</v>
      </c>
      <c r="C50" s="272" t="s">
        <v>2799</v>
      </c>
      <c r="D50" s="272" t="s">
        <v>2791</v>
      </c>
      <c r="E50" s="272" t="s">
        <v>2715</v>
      </c>
      <c r="F50" s="272">
        <v>0.37</v>
      </c>
      <c r="G50" s="272" t="s">
        <v>2755</v>
      </c>
      <c r="H50" s="539">
        <v>587633.74</v>
      </c>
      <c r="I50" s="271">
        <f t="shared" si="2"/>
        <v>587633.74</v>
      </c>
    </row>
    <row r="51" spans="1:9" x14ac:dyDescent="0.25">
      <c r="A51" s="658"/>
      <c r="B51" s="272" t="s">
        <v>2800</v>
      </c>
      <c r="C51" s="272" t="s">
        <v>2801</v>
      </c>
      <c r="D51" s="272" t="s">
        <v>2791</v>
      </c>
      <c r="E51" s="272" t="s">
        <v>2715</v>
      </c>
      <c r="F51" s="272">
        <v>0.37</v>
      </c>
      <c r="G51" s="272" t="s">
        <v>2755</v>
      </c>
      <c r="H51" s="539">
        <v>593733.74</v>
      </c>
      <c r="I51" s="271">
        <f t="shared" si="2"/>
        <v>593733.74</v>
      </c>
    </row>
    <row r="52" spans="1:9" x14ac:dyDescent="0.25">
      <c r="A52" s="658"/>
      <c r="B52" s="272" t="s">
        <v>2802</v>
      </c>
      <c r="C52" s="272" t="s">
        <v>2803</v>
      </c>
      <c r="D52" s="272" t="s">
        <v>2791</v>
      </c>
      <c r="E52" s="272" t="s">
        <v>2715</v>
      </c>
      <c r="F52" s="272">
        <v>0.55000000000000004</v>
      </c>
      <c r="G52" s="272" t="s">
        <v>2755</v>
      </c>
      <c r="H52" s="539">
        <v>599833.74</v>
      </c>
      <c r="I52" s="271">
        <f t="shared" si="2"/>
        <v>599833.74</v>
      </c>
    </row>
    <row r="53" spans="1:9" x14ac:dyDescent="0.25">
      <c r="A53" s="658"/>
      <c r="B53" s="272" t="s">
        <v>2804</v>
      </c>
      <c r="C53" s="272" t="s">
        <v>2805</v>
      </c>
      <c r="D53" s="272" t="s">
        <v>2791</v>
      </c>
      <c r="E53" s="272" t="s">
        <v>2715</v>
      </c>
      <c r="F53" s="272">
        <v>0.55000000000000004</v>
      </c>
      <c r="G53" s="272" t="s">
        <v>2755</v>
      </c>
      <c r="H53" s="539">
        <v>603900</v>
      </c>
      <c r="I53" s="271">
        <f t="shared" si="2"/>
        <v>603900</v>
      </c>
    </row>
    <row r="54" spans="1:9" x14ac:dyDescent="0.25">
      <c r="A54" s="658"/>
      <c r="B54" s="272" t="s">
        <v>2806</v>
      </c>
      <c r="C54" s="272" t="s">
        <v>2807</v>
      </c>
      <c r="D54" s="272" t="s">
        <v>2791</v>
      </c>
      <c r="E54" s="272" t="s">
        <v>2715</v>
      </c>
      <c r="F54" s="272">
        <v>0.55000000000000004</v>
      </c>
      <c r="G54" s="272" t="s">
        <v>2755</v>
      </c>
      <c r="H54" s="539">
        <v>608983.74</v>
      </c>
      <c r="I54" s="271">
        <f t="shared" si="2"/>
        <v>608983.74</v>
      </c>
    </row>
    <row r="55" spans="1:9" x14ac:dyDescent="0.25">
      <c r="A55" s="658"/>
      <c r="B55" s="272" t="s">
        <v>2808</v>
      </c>
      <c r="C55" s="272" t="s">
        <v>2809</v>
      </c>
      <c r="D55" s="272" t="s">
        <v>2791</v>
      </c>
      <c r="E55" s="272" t="s">
        <v>2715</v>
      </c>
      <c r="F55" s="272">
        <v>0.55000000000000004</v>
      </c>
      <c r="G55" s="272" t="s">
        <v>2755</v>
      </c>
      <c r="H55" s="539">
        <v>612033.74</v>
      </c>
      <c r="I55" s="271">
        <f t="shared" si="2"/>
        <v>612033.74</v>
      </c>
    </row>
    <row r="56" spans="1:9" x14ac:dyDescent="0.25">
      <c r="A56" s="658"/>
      <c r="B56" s="272" t="s">
        <v>2810</v>
      </c>
      <c r="C56" s="272" t="s">
        <v>2811</v>
      </c>
      <c r="D56" s="272" t="s">
        <v>2791</v>
      </c>
      <c r="E56" s="272" t="s">
        <v>2715</v>
      </c>
      <c r="F56" s="272">
        <v>0.75</v>
      </c>
      <c r="G56" s="272" t="s">
        <v>2755</v>
      </c>
      <c r="H56" s="539">
        <v>616100</v>
      </c>
      <c r="I56" s="271">
        <f t="shared" si="2"/>
        <v>616100</v>
      </c>
    </row>
    <row r="57" spans="1:9" x14ac:dyDescent="0.25">
      <c r="A57" s="658"/>
      <c r="B57" s="272" t="s">
        <v>2812</v>
      </c>
      <c r="C57" s="272" t="s">
        <v>2813</v>
      </c>
      <c r="D57" s="272" t="s">
        <v>2791</v>
      </c>
      <c r="E57" s="272" t="s">
        <v>2715</v>
      </c>
      <c r="F57" s="272">
        <v>0.75</v>
      </c>
      <c r="G57" s="272" t="s">
        <v>2755</v>
      </c>
      <c r="H57" s="539">
        <v>621183.74</v>
      </c>
      <c r="I57" s="271">
        <f t="shared" si="2"/>
        <v>621183.74</v>
      </c>
    </row>
    <row r="58" spans="1:9" x14ac:dyDescent="0.25">
      <c r="A58" s="658"/>
      <c r="B58" s="272" t="s">
        <v>2814</v>
      </c>
      <c r="C58" s="272" t="s">
        <v>2815</v>
      </c>
      <c r="D58" s="272" t="s">
        <v>2791</v>
      </c>
      <c r="E58" s="272" t="s">
        <v>2715</v>
      </c>
      <c r="F58" s="272">
        <v>0.75</v>
      </c>
      <c r="G58" s="272" t="s">
        <v>2755</v>
      </c>
      <c r="H58" s="539">
        <v>625250</v>
      </c>
      <c r="I58" s="271">
        <f t="shared" si="2"/>
        <v>625250</v>
      </c>
    </row>
    <row r="59" spans="1:9" x14ac:dyDescent="0.25">
      <c r="A59" s="658"/>
      <c r="B59" s="272" t="s">
        <v>2816</v>
      </c>
      <c r="C59" s="272" t="s">
        <v>2817</v>
      </c>
      <c r="D59" s="272" t="s">
        <v>2791</v>
      </c>
      <c r="E59" s="272" t="s">
        <v>2715</v>
      </c>
      <c r="F59" s="272">
        <v>1.1000000000000001</v>
      </c>
      <c r="G59" s="272" t="s">
        <v>2755</v>
      </c>
      <c r="H59" s="539">
        <v>643550</v>
      </c>
      <c r="I59" s="271">
        <f t="shared" si="2"/>
        <v>643550</v>
      </c>
    </row>
    <row r="60" spans="1:9" x14ac:dyDescent="0.25">
      <c r="A60" s="658"/>
      <c r="B60" s="272" t="s">
        <v>2818</v>
      </c>
      <c r="C60" s="272" t="s">
        <v>2819</v>
      </c>
      <c r="D60" s="272" t="s">
        <v>2791</v>
      </c>
      <c r="E60" s="272" t="s">
        <v>2715</v>
      </c>
      <c r="F60" s="272">
        <v>1.1000000000000001</v>
      </c>
      <c r="G60" s="272" t="s">
        <v>2755</v>
      </c>
      <c r="H60" s="539">
        <v>659817.48</v>
      </c>
      <c r="I60" s="271">
        <f t="shared" si="2"/>
        <v>659817.48</v>
      </c>
    </row>
    <row r="61" spans="1:9" x14ac:dyDescent="0.25">
      <c r="A61" s="658"/>
      <c r="B61" s="272" t="s">
        <v>2820</v>
      </c>
      <c r="C61" s="272" t="s">
        <v>2821</v>
      </c>
      <c r="D61" s="272" t="s">
        <v>2791</v>
      </c>
      <c r="E61" s="272" t="s">
        <v>2715</v>
      </c>
      <c r="F61" s="272">
        <v>1.1000000000000001</v>
      </c>
      <c r="G61" s="272" t="s">
        <v>2755</v>
      </c>
      <c r="H61" s="539">
        <v>669983.74</v>
      </c>
      <c r="I61" s="271">
        <f t="shared" si="2"/>
        <v>669983.74</v>
      </c>
    </row>
    <row r="62" spans="1:9" x14ac:dyDescent="0.25">
      <c r="A62" s="658"/>
      <c r="B62" s="272" t="s">
        <v>2822</v>
      </c>
      <c r="C62" s="272" t="s">
        <v>2823</v>
      </c>
      <c r="D62" s="272" t="s">
        <v>2791</v>
      </c>
      <c r="E62" s="272" t="s">
        <v>2715</v>
      </c>
      <c r="F62" s="272">
        <v>1.1000000000000001</v>
      </c>
      <c r="G62" s="272" t="s">
        <v>2755</v>
      </c>
      <c r="H62" s="539">
        <v>680150</v>
      </c>
      <c r="I62" s="271">
        <f t="shared" si="2"/>
        <v>680150</v>
      </c>
    </row>
  </sheetData>
  <mergeCells count="7">
    <mergeCell ref="A45:I45"/>
    <mergeCell ref="A46:A62"/>
    <mergeCell ref="A8:A25"/>
    <mergeCell ref="A7:I7"/>
    <mergeCell ref="A1:I1"/>
    <mergeCell ref="A27:I27"/>
    <mergeCell ref="A28:A43"/>
  </mergeCells>
  <pageMargins left="0.7" right="0.7" top="0.75" bottom="0.75" header="0.3" footer="0.3"/>
  <drawing r:id="rId1"/>
</worksheet>
</file>

<file path=xl/worksheets/sheet1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>
    <pageSetUpPr fitToPage="1"/>
  </sheetPr>
  <dimension ref="A1:XDX79"/>
  <sheetViews>
    <sheetView workbookViewId="0">
      <selection activeCell="T72" sqref="T72"/>
    </sheetView>
  </sheetViews>
  <sheetFormatPr defaultColWidth="9.140625" defaultRowHeight="12.75" x14ac:dyDescent="0.2"/>
  <cols>
    <col min="1" max="1" width="15.5703125" style="159" customWidth="1"/>
    <col min="2" max="4" width="9.140625" style="159" hidden="1" customWidth="1"/>
    <col min="5" max="10" width="9.140625" style="159"/>
    <col min="11" max="20" width="9.140625" style="158"/>
    <col min="21" max="16384" width="9.140625" style="159"/>
  </cols>
  <sheetData>
    <row r="1" spans="1:24" s="153" customFormat="1" ht="15.75" customHeight="1" x14ac:dyDescent="0.35">
      <c r="A1" s="666" t="s">
        <v>3030</v>
      </c>
      <c r="B1" s="666"/>
      <c r="C1" s="666"/>
      <c r="D1" s="666"/>
      <c r="E1" s="666"/>
      <c r="F1" s="666"/>
      <c r="G1" s="666"/>
      <c r="H1" s="666"/>
      <c r="I1" s="666"/>
      <c r="J1" s="666"/>
      <c r="K1" s="666"/>
      <c r="L1" s="666"/>
      <c r="M1" s="666"/>
      <c r="N1" s="666"/>
      <c r="O1" s="666"/>
      <c r="P1" s="666"/>
      <c r="Q1" s="666"/>
      <c r="R1" s="666"/>
      <c r="S1" s="666"/>
      <c r="T1" s="666"/>
      <c r="U1" s="666"/>
      <c r="V1" s="666"/>
      <c r="W1" s="666"/>
      <c r="X1" s="666"/>
    </row>
    <row r="2" spans="1:24" s="153" customFormat="1" ht="17.25" customHeight="1" x14ac:dyDescent="0.35">
      <c r="A2" s="659" t="s">
        <v>1530</v>
      </c>
      <c r="B2" s="659"/>
      <c r="C2" s="659"/>
      <c r="D2" s="659"/>
      <c r="E2" s="659"/>
      <c r="F2" s="659"/>
      <c r="G2" s="659"/>
      <c r="H2" s="154">
        <v>0</v>
      </c>
      <c r="K2" s="155"/>
      <c r="L2" s="155"/>
      <c r="M2" s="155"/>
      <c r="N2" s="155"/>
      <c r="O2" s="155"/>
      <c r="P2" s="155"/>
      <c r="Q2" s="155"/>
      <c r="R2" s="155"/>
      <c r="S2" s="155"/>
      <c r="T2" s="155"/>
    </row>
    <row r="3" spans="1:24" s="153" customFormat="1" ht="18" customHeight="1" x14ac:dyDescent="0.35">
      <c r="E3" s="156"/>
      <c r="F3" s="156"/>
      <c r="G3" s="156"/>
      <c r="H3" s="157"/>
      <c r="K3" s="155"/>
      <c r="L3" s="155"/>
      <c r="M3" s="155"/>
      <c r="N3" s="155"/>
      <c r="O3" s="155"/>
      <c r="P3" s="155"/>
      <c r="Q3" s="155"/>
      <c r="R3" s="155"/>
      <c r="S3" s="155"/>
      <c r="T3" s="155"/>
    </row>
    <row r="4" spans="1:24" s="153" customFormat="1" ht="18.75" customHeight="1" x14ac:dyDescent="0.35">
      <c r="A4" s="664" t="s">
        <v>1531</v>
      </c>
      <c r="B4" s="664"/>
      <c r="C4" s="664"/>
      <c r="D4" s="664"/>
      <c r="E4" s="664"/>
      <c r="F4" s="664"/>
      <c r="G4" s="664"/>
      <c r="H4" s="664"/>
      <c r="I4" s="664"/>
      <c r="J4" s="664"/>
      <c r="K4" s="664"/>
      <c r="L4" s="664"/>
      <c r="M4" s="664"/>
      <c r="N4" s="664"/>
      <c r="O4" s="664"/>
      <c r="P4" s="664"/>
      <c r="Q4" s="664"/>
      <c r="R4" s="664"/>
      <c r="S4" s="664"/>
      <c r="T4" s="664"/>
      <c r="U4" s="664"/>
      <c r="V4" s="664"/>
      <c r="W4" s="664"/>
      <c r="X4" s="664"/>
    </row>
    <row r="5" spans="1:24" s="153" customFormat="1" ht="14.25" customHeight="1" x14ac:dyDescent="0.35">
      <c r="A5" s="662" t="s">
        <v>1532</v>
      </c>
      <c r="B5" s="662"/>
      <c r="C5" s="662"/>
      <c r="D5" s="662"/>
      <c r="E5" s="662"/>
      <c r="F5" s="662"/>
      <c r="G5" s="662"/>
      <c r="H5" s="662"/>
      <c r="I5" s="662"/>
      <c r="J5" s="662"/>
      <c r="K5" s="662"/>
      <c r="L5" s="662"/>
      <c r="M5" s="662"/>
      <c r="N5" s="662"/>
      <c r="O5" s="662"/>
      <c r="P5" s="662"/>
      <c r="Q5" s="662"/>
      <c r="R5" s="662"/>
      <c r="S5" s="662"/>
      <c r="T5" s="663"/>
    </row>
    <row r="6" spans="1:24" s="153" customFormat="1" ht="14.25" customHeight="1" x14ac:dyDescent="0.35">
      <c r="A6" s="662" t="s">
        <v>1533</v>
      </c>
      <c r="B6" s="662"/>
      <c r="C6" s="662"/>
      <c r="D6" s="662"/>
      <c r="E6" s="662"/>
      <c r="F6" s="662"/>
      <c r="G6" s="662"/>
      <c r="H6" s="662"/>
      <c r="I6" s="662"/>
      <c r="J6" s="662"/>
      <c r="K6" s="662"/>
      <c r="L6" s="662"/>
      <c r="M6" s="662"/>
      <c r="N6" s="662"/>
      <c r="O6" s="662"/>
      <c r="P6" s="662"/>
      <c r="Q6" s="662"/>
      <c r="R6" s="662"/>
      <c r="S6" s="662"/>
      <c r="T6" s="663"/>
    </row>
    <row r="7" spans="1:24" s="153" customFormat="1" ht="14.25" customHeight="1" x14ac:dyDescent="0.35">
      <c r="A7" s="662" t="s">
        <v>1534</v>
      </c>
      <c r="B7" s="662"/>
      <c r="C7" s="662"/>
      <c r="D7" s="662"/>
      <c r="E7" s="662"/>
      <c r="F7" s="662"/>
      <c r="G7" s="662"/>
      <c r="H7" s="662"/>
      <c r="I7" s="662"/>
      <c r="J7" s="662"/>
      <c r="K7" s="662"/>
      <c r="L7" s="662"/>
      <c r="M7" s="662"/>
      <c r="N7" s="662"/>
      <c r="O7" s="662"/>
      <c r="P7" s="662"/>
      <c r="Q7" s="662"/>
      <c r="R7" s="662"/>
      <c r="S7" s="662"/>
      <c r="T7" s="663"/>
    </row>
    <row r="8" spans="1:24" s="161" customFormat="1" ht="29.25" customHeight="1" x14ac:dyDescent="0.25">
      <c r="A8" s="660" t="s">
        <v>1535</v>
      </c>
      <c r="B8" s="323"/>
      <c r="C8" s="323"/>
      <c r="D8" s="323"/>
      <c r="E8" s="661" t="s">
        <v>1536</v>
      </c>
      <c r="F8" s="661"/>
      <c r="G8" s="661"/>
      <c r="H8" s="660" t="s">
        <v>1537</v>
      </c>
      <c r="I8" s="660"/>
      <c r="J8" s="660"/>
      <c r="K8" s="660" t="s">
        <v>1538</v>
      </c>
      <c r="L8" s="660" t="s">
        <v>1539</v>
      </c>
      <c r="M8" s="660" t="s">
        <v>1540</v>
      </c>
      <c r="N8" s="660"/>
      <c r="O8" s="660" t="s">
        <v>1541</v>
      </c>
      <c r="P8" s="660" t="s">
        <v>1542</v>
      </c>
      <c r="Q8" s="660"/>
      <c r="R8" s="660"/>
      <c r="S8" s="660" t="s">
        <v>1543</v>
      </c>
      <c r="T8" s="660" t="s">
        <v>1544</v>
      </c>
      <c r="U8" s="661" t="s">
        <v>3028</v>
      </c>
      <c r="V8" s="661"/>
      <c r="W8" s="661"/>
      <c r="X8" s="661"/>
    </row>
    <row r="9" spans="1:24" s="160" customFormat="1" ht="63.75" x14ac:dyDescent="0.2">
      <c r="A9" s="660"/>
      <c r="B9" s="324" t="s">
        <v>1545</v>
      </c>
      <c r="C9" s="324" t="s">
        <v>1546</v>
      </c>
      <c r="D9" s="324" t="s">
        <v>1547</v>
      </c>
      <c r="E9" s="325" t="s">
        <v>1548</v>
      </c>
      <c r="F9" s="325" t="s">
        <v>1549</v>
      </c>
      <c r="G9" s="325" t="s">
        <v>1550</v>
      </c>
      <c r="H9" s="325" t="s">
        <v>1548</v>
      </c>
      <c r="I9" s="325" t="s">
        <v>1549</v>
      </c>
      <c r="J9" s="325" t="s">
        <v>1550</v>
      </c>
      <c r="K9" s="660"/>
      <c r="L9" s="660"/>
      <c r="M9" s="324" t="s">
        <v>1551</v>
      </c>
      <c r="N9" s="324" t="s">
        <v>1552</v>
      </c>
      <c r="O9" s="660"/>
      <c r="P9" s="324" t="s">
        <v>1549</v>
      </c>
      <c r="Q9" s="324" t="s">
        <v>1550</v>
      </c>
      <c r="R9" s="324" t="s">
        <v>1548</v>
      </c>
      <c r="S9" s="660"/>
      <c r="T9" s="660"/>
      <c r="U9" s="661"/>
      <c r="V9" s="661"/>
      <c r="W9" s="661"/>
      <c r="X9" s="661"/>
    </row>
    <row r="10" spans="1:24" x14ac:dyDescent="0.2">
      <c r="A10" s="326" t="s">
        <v>1553</v>
      </c>
      <c r="B10" s="326">
        <v>178.8</v>
      </c>
      <c r="C10" s="327">
        <v>59.6</v>
      </c>
      <c r="D10" s="327">
        <v>29.8</v>
      </c>
      <c r="E10" s="328">
        <f t="shared" ref="E10:E20" si="0">(B10+C10)*(1-$H$2)</f>
        <v>238.4</v>
      </c>
      <c r="F10" s="328">
        <f t="shared" ref="F10:F20" si="1">(B10)*(1-$H$2)</f>
        <v>178.8</v>
      </c>
      <c r="G10" s="329" t="s">
        <v>1554</v>
      </c>
      <c r="H10" s="328">
        <f t="shared" ref="H10:H20" si="2">E10+$D10*(1-$H$2)</f>
        <v>268.2</v>
      </c>
      <c r="I10" s="328">
        <f t="shared" ref="I10:I20" si="3">F10+$D10*(1-$H$2)</f>
        <v>208.60000000000002</v>
      </c>
      <c r="J10" s="329" t="s">
        <v>1554</v>
      </c>
      <c r="K10" s="330">
        <v>30</v>
      </c>
      <c r="L10" s="330">
        <v>20</v>
      </c>
      <c r="M10" s="330" t="s">
        <v>1555</v>
      </c>
      <c r="N10" s="330">
        <v>15.5</v>
      </c>
      <c r="O10" s="330">
        <v>8</v>
      </c>
      <c r="P10" s="330">
        <v>0.25</v>
      </c>
      <c r="Q10" s="330" t="s">
        <v>1556</v>
      </c>
      <c r="R10" s="330">
        <v>0.7</v>
      </c>
      <c r="S10" s="330" t="s">
        <v>1557</v>
      </c>
      <c r="T10" s="330">
        <v>2.1</v>
      </c>
      <c r="U10" s="669"/>
      <c r="V10" s="669"/>
      <c r="W10" s="669"/>
      <c r="X10" s="669"/>
    </row>
    <row r="11" spans="1:24" x14ac:dyDescent="0.2">
      <c r="A11" s="326" t="s">
        <v>1558</v>
      </c>
      <c r="B11" s="326">
        <v>265.21999999999997</v>
      </c>
      <c r="C11" s="327">
        <v>59.6</v>
      </c>
      <c r="D11" s="327">
        <v>29.8</v>
      </c>
      <c r="E11" s="328">
        <f t="shared" si="0"/>
        <v>324.82</v>
      </c>
      <c r="F11" s="328">
        <f t="shared" si="1"/>
        <v>265.21999999999997</v>
      </c>
      <c r="G11" s="328">
        <f t="shared" ref="G11:G26" si="4">+E11</f>
        <v>324.82</v>
      </c>
      <c r="H11" s="328">
        <f t="shared" si="2"/>
        <v>354.62</v>
      </c>
      <c r="I11" s="328">
        <f t="shared" si="3"/>
        <v>295.02</v>
      </c>
      <c r="J11" s="328">
        <f t="shared" ref="J11:J20" si="5">G11+$D11*(1-$H$2)</f>
        <v>354.62</v>
      </c>
      <c r="K11" s="330">
        <v>50</v>
      </c>
      <c r="L11" s="330">
        <v>30</v>
      </c>
      <c r="M11" s="330" t="s">
        <v>1559</v>
      </c>
      <c r="N11" s="330">
        <v>18</v>
      </c>
      <c r="O11" s="330">
        <v>10</v>
      </c>
      <c r="P11" s="330">
        <v>0.25</v>
      </c>
      <c r="Q11" s="330">
        <v>6.4000000000000001E-2</v>
      </c>
      <c r="R11" s="330">
        <v>1.61</v>
      </c>
      <c r="S11" s="330" t="s">
        <v>1560</v>
      </c>
      <c r="T11" s="330">
        <v>3.6</v>
      </c>
      <c r="U11" s="669"/>
      <c r="V11" s="669"/>
      <c r="W11" s="669"/>
      <c r="X11" s="669"/>
    </row>
    <row r="12" spans="1:24" x14ac:dyDescent="0.2">
      <c r="A12" s="326" t="s">
        <v>1561</v>
      </c>
      <c r="B12" s="326">
        <v>306.94</v>
      </c>
      <c r="C12" s="327">
        <v>59.6</v>
      </c>
      <c r="D12" s="327">
        <v>29.8</v>
      </c>
      <c r="E12" s="328">
        <f t="shared" si="0"/>
        <v>366.54</v>
      </c>
      <c r="F12" s="328">
        <f t="shared" si="1"/>
        <v>306.94</v>
      </c>
      <c r="G12" s="328">
        <f t="shared" si="4"/>
        <v>366.54</v>
      </c>
      <c r="H12" s="328">
        <f t="shared" si="2"/>
        <v>396.34000000000003</v>
      </c>
      <c r="I12" s="328">
        <f t="shared" si="3"/>
        <v>336.74</v>
      </c>
      <c r="J12" s="328">
        <f t="shared" si="5"/>
        <v>396.34000000000003</v>
      </c>
      <c r="K12" s="330">
        <v>80</v>
      </c>
      <c r="L12" s="330">
        <v>30</v>
      </c>
      <c r="M12" s="330" t="s">
        <v>1559</v>
      </c>
      <c r="N12" s="330">
        <v>18</v>
      </c>
      <c r="O12" s="330">
        <v>10</v>
      </c>
      <c r="P12" s="330">
        <v>0.25</v>
      </c>
      <c r="Q12" s="330">
        <v>8.1000000000000003E-2</v>
      </c>
      <c r="R12" s="330">
        <v>2.0499999999999998</v>
      </c>
      <c r="S12" s="330" t="s">
        <v>1560</v>
      </c>
      <c r="T12" s="330">
        <v>3.6</v>
      </c>
      <c r="U12" s="669"/>
      <c r="V12" s="669"/>
      <c r="W12" s="669"/>
      <c r="X12" s="669"/>
    </row>
    <row r="13" spans="1:24" x14ac:dyDescent="0.2">
      <c r="A13" s="326" t="s">
        <v>1562</v>
      </c>
      <c r="B13" s="326">
        <v>381.44</v>
      </c>
      <c r="C13" s="327">
        <v>59.6</v>
      </c>
      <c r="D13" s="327">
        <v>29.8</v>
      </c>
      <c r="E13" s="328">
        <f t="shared" si="0"/>
        <v>441.04</v>
      </c>
      <c r="F13" s="328">
        <f t="shared" si="1"/>
        <v>381.44</v>
      </c>
      <c r="G13" s="328">
        <f t="shared" si="4"/>
        <v>441.04</v>
      </c>
      <c r="H13" s="328">
        <f t="shared" si="2"/>
        <v>470.84000000000003</v>
      </c>
      <c r="I13" s="328">
        <f t="shared" si="3"/>
        <v>411.24</v>
      </c>
      <c r="J13" s="328">
        <f t="shared" si="5"/>
        <v>470.84000000000003</v>
      </c>
      <c r="K13" s="330">
        <v>100</v>
      </c>
      <c r="L13" s="330">
        <v>30</v>
      </c>
      <c r="M13" s="330" t="s">
        <v>1563</v>
      </c>
      <c r="N13" s="330">
        <v>22.5</v>
      </c>
      <c r="O13" s="330">
        <v>15</v>
      </c>
      <c r="P13" s="330">
        <v>0.35</v>
      </c>
      <c r="Q13" s="330">
        <v>0.12</v>
      </c>
      <c r="R13" s="330">
        <v>1.72</v>
      </c>
      <c r="S13" s="330" t="s">
        <v>1560</v>
      </c>
      <c r="T13" s="330">
        <v>4.5999999999999996</v>
      </c>
      <c r="U13" s="669"/>
      <c r="V13" s="669"/>
      <c r="W13" s="669"/>
      <c r="X13" s="669"/>
    </row>
    <row r="14" spans="1:24" x14ac:dyDescent="0.2">
      <c r="A14" s="326" t="s">
        <v>1564</v>
      </c>
      <c r="B14" s="326">
        <v>429.12</v>
      </c>
      <c r="C14" s="327">
        <v>59.6</v>
      </c>
      <c r="D14" s="327">
        <v>29.8</v>
      </c>
      <c r="E14" s="328">
        <f t="shared" si="0"/>
        <v>488.72</v>
      </c>
      <c r="F14" s="328">
        <f t="shared" si="1"/>
        <v>429.12</v>
      </c>
      <c r="G14" s="328">
        <f t="shared" si="4"/>
        <v>488.72</v>
      </c>
      <c r="H14" s="328">
        <f t="shared" si="2"/>
        <v>518.52</v>
      </c>
      <c r="I14" s="328">
        <f t="shared" si="3"/>
        <v>458.92</v>
      </c>
      <c r="J14" s="328">
        <f t="shared" si="5"/>
        <v>518.52</v>
      </c>
      <c r="K14" s="330">
        <v>150</v>
      </c>
      <c r="L14" s="330">
        <v>40</v>
      </c>
      <c r="M14" s="330" t="s">
        <v>1563</v>
      </c>
      <c r="N14" s="330">
        <v>22.5</v>
      </c>
      <c r="O14" s="330">
        <v>15</v>
      </c>
      <c r="P14" s="330">
        <v>0.37</v>
      </c>
      <c r="Q14" s="330">
        <v>0.12</v>
      </c>
      <c r="R14" s="330">
        <v>1.72</v>
      </c>
      <c r="S14" s="330" t="s">
        <v>1560</v>
      </c>
      <c r="T14" s="330">
        <v>4.5999999999999996</v>
      </c>
      <c r="U14" s="669"/>
      <c r="V14" s="669"/>
      <c r="W14" s="669"/>
      <c r="X14" s="669"/>
    </row>
    <row r="15" spans="1:24" x14ac:dyDescent="0.2">
      <c r="A15" s="326" t="s">
        <v>1565</v>
      </c>
      <c r="B15" s="326">
        <v>485.74</v>
      </c>
      <c r="C15" s="327">
        <v>59.6</v>
      </c>
      <c r="D15" s="327">
        <v>29.8</v>
      </c>
      <c r="E15" s="328">
        <f t="shared" si="0"/>
        <v>545.34</v>
      </c>
      <c r="F15" s="328">
        <f t="shared" si="1"/>
        <v>485.74</v>
      </c>
      <c r="G15" s="328">
        <f t="shared" si="4"/>
        <v>545.34</v>
      </c>
      <c r="H15" s="328">
        <f t="shared" si="2"/>
        <v>575.14</v>
      </c>
      <c r="I15" s="328">
        <f t="shared" si="3"/>
        <v>515.54</v>
      </c>
      <c r="J15" s="328">
        <f t="shared" si="5"/>
        <v>575.14</v>
      </c>
      <c r="K15" s="330">
        <v>200</v>
      </c>
      <c r="L15" s="330">
        <v>30</v>
      </c>
      <c r="M15" s="330" t="s">
        <v>1566</v>
      </c>
      <c r="N15" s="330">
        <v>26</v>
      </c>
      <c r="O15" s="330">
        <v>60</v>
      </c>
      <c r="P15" s="330">
        <v>0.3</v>
      </c>
      <c r="Q15" s="330">
        <v>0.2</v>
      </c>
      <c r="R15" s="330">
        <v>5.3</v>
      </c>
      <c r="S15" s="330" t="s">
        <v>1567</v>
      </c>
      <c r="T15" s="330">
        <v>13</v>
      </c>
      <c r="U15" s="669"/>
      <c r="V15" s="669"/>
      <c r="W15" s="669"/>
      <c r="X15" s="669"/>
    </row>
    <row r="16" spans="1:24" x14ac:dyDescent="0.2">
      <c r="A16" s="326" t="s">
        <v>1568</v>
      </c>
      <c r="B16" s="326">
        <v>515.54</v>
      </c>
      <c r="C16" s="327">
        <v>59.6</v>
      </c>
      <c r="D16" s="327">
        <v>29.8</v>
      </c>
      <c r="E16" s="328">
        <f t="shared" si="0"/>
        <v>575.14</v>
      </c>
      <c r="F16" s="328">
        <f t="shared" si="1"/>
        <v>515.54</v>
      </c>
      <c r="G16" s="328">
        <f t="shared" si="4"/>
        <v>575.14</v>
      </c>
      <c r="H16" s="328">
        <f t="shared" si="2"/>
        <v>604.93999999999994</v>
      </c>
      <c r="I16" s="328">
        <f t="shared" si="3"/>
        <v>545.33999999999992</v>
      </c>
      <c r="J16" s="328">
        <f t="shared" si="5"/>
        <v>604.93999999999994</v>
      </c>
      <c r="K16" s="330">
        <v>300</v>
      </c>
      <c r="L16" s="330">
        <v>30</v>
      </c>
      <c r="M16" s="330" t="s">
        <v>1566</v>
      </c>
      <c r="N16" s="330">
        <v>26</v>
      </c>
      <c r="O16" s="330">
        <v>60</v>
      </c>
      <c r="P16" s="330">
        <v>0.31</v>
      </c>
      <c r="Q16" s="330">
        <v>0.22</v>
      </c>
      <c r="R16" s="330">
        <v>5.6</v>
      </c>
      <c r="S16" s="330" t="s">
        <v>1567</v>
      </c>
      <c r="T16" s="330">
        <v>13.4</v>
      </c>
      <c r="U16" s="669"/>
      <c r="V16" s="669"/>
      <c r="W16" s="669"/>
      <c r="X16" s="669"/>
    </row>
    <row r="17" spans="1:24" x14ac:dyDescent="0.2">
      <c r="A17" s="326" t="s">
        <v>1569</v>
      </c>
      <c r="B17" s="326">
        <v>542.36</v>
      </c>
      <c r="C17" s="327">
        <v>59.6</v>
      </c>
      <c r="D17" s="327">
        <v>29.8</v>
      </c>
      <c r="E17" s="328">
        <f t="shared" si="0"/>
        <v>601.96</v>
      </c>
      <c r="F17" s="328">
        <f t="shared" si="1"/>
        <v>542.36</v>
      </c>
      <c r="G17" s="328">
        <f t="shared" si="4"/>
        <v>601.96</v>
      </c>
      <c r="H17" s="328">
        <f t="shared" si="2"/>
        <v>631.76</v>
      </c>
      <c r="I17" s="328">
        <f t="shared" si="3"/>
        <v>572.16</v>
      </c>
      <c r="J17" s="328">
        <f t="shared" si="5"/>
        <v>631.76</v>
      </c>
      <c r="K17" s="330">
        <v>400</v>
      </c>
      <c r="L17" s="330">
        <v>30</v>
      </c>
      <c r="M17" s="330" t="s">
        <v>1566</v>
      </c>
      <c r="N17" s="330">
        <v>26</v>
      </c>
      <c r="O17" s="330">
        <v>60</v>
      </c>
      <c r="P17" s="330">
        <v>0.33</v>
      </c>
      <c r="Q17" s="330">
        <v>0.23</v>
      </c>
      <c r="R17" s="330">
        <v>5.8</v>
      </c>
      <c r="S17" s="330" t="s">
        <v>1567</v>
      </c>
      <c r="T17" s="330">
        <v>13.8</v>
      </c>
      <c r="U17" s="669"/>
      <c r="V17" s="669"/>
      <c r="W17" s="669"/>
      <c r="X17" s="669"/>
    </row>
    <row r="18" spans="1:24" x14ac:dyDescent="0.2">
      <c r="A18" s="326" t="s">
        <v>1570</v>
      </c>
      <c r="B18" s="326">
        <v>643.67999999999995</v>
      </c>
      <c r="C18" s="327">
        <v>59.6</v>
      </c>
      <c r="D18" s="327">
        <v>29.8</v>
      </c>
      <c r="E18" s="328">
        <f t="shared" si="0"/>
        <v>703.28</v>
      </c>
      <c r="F18" s="328">
        <f t="shared" si="1"/>
        <v>643.67999999999995</v>
      </c>
      <c r="G18" s="328">
        <f t="shared" si="4"/>
        <v>703.28</v>
      </c>
      <c r="H18" s="328">
        <f t="shared" si="2"/>
        <v>733.07999999999993</v>
      </c>
      <c r="I18" s="328">
        <f t="shared" si="3"/>
        <v>673.4799999999999</v>
      </c>
      <c r="J18" s="328">
        <f t="shared" si="5"/>
        <v>733.07999999999993</v>
      </c>
      <c r="K18" s="330">
        <v>600</v>
      </c>
      <c r="L18" s="330">
        <v>40</v>
      </c>
      <c r="M18" s="330" t="s">
        <v>1571</v>
      </c>
      <c r="N18" s="330">
        <v>32.5</v>
      </c>
      <c r="O18" s="330">
        <v>60</v>
      </c>
      <c r="P18" s="330">
        <v>0.33</v>
      </c>
      <c r="Q18" s="330">
        <v>0.25</v>
      </c>
      <c r="R18" s="330">
        <v>6.1</v>
      </c>
      <c r="S18" s="330" t="s">
        <v>1567</v>
      </c>
      <c r="T18" s="330">
        <v>14</v>
      </c>
      <c r="U18" s="669"/>
      <c r="V18" s="669"/>
      <c r="W18" s="669"/>
      <c r="X18" s="669"/>
    </row>
    <row r="19" spans="1:24" x14ac:dyDescent="0.2">
      <c r="A19" s="326" t="s">
        <v>1572</v>
      </c>
      <c r="B19" s="326">
        <v>703.28</v>
      </c>
      <c r="C19" s="327">
        <v>59.6</v>
      </c>
      <c r="D19" s="327">
        <v>29.8</v>
      </c>
      <c r="E19" s="328">
        <f t="shared" si="0"/>
        <v>762.88</v>
      </c>
      <c r="F19" s="328">
        <f t="shared" si="1"/>
        <v>703.28</v>
      </c>
      <c r="G19" s="328">
        <f t="shared" si="4"/>
        <v>762.88</v>
      </c>
      <c r="H19" s="328">
        <f t="shared" si="2"/>
        <v>792.68</v>
      </c>
      <c r="I19" s="328">
        <f t="shared" si="3"/>
        <v>733.07999999999993</v>
      </c>
      <c r="J19" s="328">
        <f t="shared" si="5"/>
        <v>792.68</v>
      </c>
      <c r="K19" s="330">
        <v>800</v>
      </c>
      <c r="L19" s="330">
        <v>40</v>
      </c>
      <c r="M19" s="330" t="s">
        <v>1571</v>
      </c>
      <c r="N19" s="330">
        <v>32.5</v>
      </c>
      <c r="O19" s="330">
        <v>90</v>
      </c>
      <c r="P19" s="330">
        <v>0.47</v>
      </c>
      <c r="Q19" s="330">
        <v>0.68</v>
      </c>
      <c r="R19" s="330">
        <v>11.5</v>
      </c>
      <c r="S19" s="330" t="s">
        <v>1567</v>
      </c>
      <c r="T19" s="330">
        <v>14.3</v>
      </c>
      <c r="U19" s="669"/>
      <c r="V19" s="669"/>
      <c r="W19" s="669"/>
      <c r="X19" s="669"/>
    </row>
    <row r="20" spans="1:24" x14ac:dyDescent="0.2">
      <c r="A20" s="326" t="s">
        <v>1573</v>
      </c>
      <c r="B20" s="326">
        <v>873.14</v>
      </c>
      <c r="C20" s="327">
        <v>59.6</v>
      </c>
      <c r="D20" s="327">
        <v>29.8</v>
      </c>
      <c r="E20" s="328">
        <f t="shared" si="0"/>
        <v>932.74</v>
      </c>
      <c r="F20" s="328">
        <f t="shared" si="1"/>
        <v>873.14</v>
      </c>
      <c r="G20" s="328">
        <f t="shared" si="4"/>
        <v>932.74</v>
      </c>
      <c r="H20" s="328">
        <f t="shared" si="2"/>
        <v>962.54</v>
      </c>
      <c r="I20" s="328">
        <f t="shared" si="3"/>
        <v>902.93999999999994</v>
      </c>
      <c r="J20" s="328">
        <f t="shared" si="5"/>
        <v>962.54</v>
      </c>
      <c r="K20" s="330">
        <v>1000</v>
      </c>
      <c r="L20" s="330">
        <v>40</v>
      </c>
      <c r="M20" s="330" t="s">
        <v>1571</v>
      </c>
      <c r="N20" s="330">
        <v>32.5</v>
      </c>
      <c r="O20" s="330">
        <v>90</v>
      </c>
      <c r="P20" s="330">
        <v>0.47</v>
      </c>
      <c r="Q20" s="330">
        <v>0.72</v>
      </c>
      <c r="R20" s="330">
        <v>15.5</v>
      </c>
      <c r="S20" s="330" t="s">
        <v>1567</v>
      </c>
      <c r="T20" s="330">
        <v>14.5</v>
      </c>
      <c r="U20" s="669"/>
      <c r="V20" s="669"/>
      <c r="W20" s="669"/>
      <c r="X20" s="669"/>
    </row>
    <row r="21" spans="1:24" x14ac:dyDescent="0.2">
      <c r="A21" s="331"/>
      <c r="B21" s="331"/>
      <c r="C21" s="332"/>
      <c r="D21" s="332"/>
      <c r="E21" s="333"/>
      <c r="F21" s="333"/>
      <c r="G21" s="333"/>
      <c r="H21" s="333"/>
      <c r="I21" s="333"/>
      <c r="J21" s="333"/>
      <c r="K21" s="334"/>
      <c r="L21" s="334"/>
      <c r="M21" s="335" t="s">
        <v>1574</v>
      </c>
      <c r="N21" s="335" t="s">
        <v>1552</v>
      </c>
      <c r="O21" s="334"/>
      <c r="P21" s="334"/>
      <c r="Q21" s="334"/>
      <c r="R21" s="334"/>
      <c r="S21" s="334"/>
      <c r="T21" s="334"/>
      <c r="U21" s="669"/>
      <c r="V21" s="669"/>
      <c r="W21" s="669"/>
      <c r="X21" s="669"/>
    </row>
    <row r="22" spans="1:24" x14ac:dyDescent="0.2">
      <c r="A22" s="326" t="s">
        <v>1575</v>
      </c>
      <c r="B22" s="326">
        <v>1555.56</v>
      </c>
      <c r="C22" s="327">
        <v>59.6</v>
      </c>
      <c r="D22" s="327">
        <v>29.8</v>
      </c>
      <c r="E22" s="328">
        <f>(B22+C22)*(1-$H$2)</f>
        <v>1615.1599999999999</v>
      </c>
      <c r="F22" s="328">
        <f>(B22)*(1-$H$2)</f>
        <v>1555.56</v>
      </c>
      <c r="G22" s="328">
        <f t="shared" si="4"/>
        <v>1615.1599999999999</v>
      </c>
      <c r="H22" s="328">
        <f t="shared" ref="H22:J26" si="6">E22+$D22*(1-$H$2)</f>
        <v>1644.9599999999998</v>
      </c>
      <c r="I22" s="328">
        <f t="shared" si="6"/>
        <v>1585.36</v>
      </c>
      <c r="J22" s="328">
        <f t="shared" si="6"/>
        <v>1644.9599999999998</v>
      </c>
      <c r="K22" s="330">
        <v>1600</v>
      </c>
      <c r="L22" s="330">
        <v>60</v>
      </c>
      <c r="M22" s="330" t="s">
        <v>1576</v>
      </c>
      <c r="N22" s="330">
        <v>65</v>
      </c>
      <c r="O22" s="330">
        <v>90</v>
      </c>
      <c r="P22" s="330">
        <v>0.85</v>
      </c>
      <c r="Q22" s="330">
        <v>0.74</v>
      </c>
      <c r="R22" s="330">
        <v>15.5</v>
      </c>
      <c r="S22" s="330" t="s">
        <v>1577</v>
      </c>
      <c r="T22" s="330">
        <v>68</v>
      </c>
      <c r="U22" s="669"/>
      <c r="V22" s="669"/>
      <c r="W22" s="669"/>
      <c r="X22" s="669"/>
    </row>
    <row r="23" spans="1:24" x14ac:dyDescent="0.2">
      <c r="A23" s="326" t="s">
        <v>1578</v>
      </c>
      <c r="B23" s="326">
        <v>1650.92</v>
      </c>
      <c r="C23" s="327">
        <v>59.6</v>
      </c>
      <c r="D23" s="327">
        <v>29.8</v>
      </c>
      <c r="E23" s="328">
        <f>(B23+C23)*(1-$H$2)</f>
        <v>1710.52</v>
      </c>
      <c r="F23" s="328">
        <f>(B23)*(1-$H$2)</f>
        <v>1650.92</v>
      </c>
      <c r="G23" s="328">
        <f t="shared" si="4"/>
        <v>1710.52</v>
      </c>
      <c r="H23" s="328">
        <f t="shared" si="6"/>
        <v>1740.32</v>
      </c>
      <c r="I23" s="328">
        <f t="shared" si="6"/>
        <v>1680.72</v>
      </c>
      <c r="J23" s="328">
        <f t="shared" si="6"/>
        <v>1740.32</v>
      </c>
      <c r="K23" s="330">
        <v>2000</v>
      </c>
      <c r="L23" s="330">
        <v>60</v>
      </c>
      <c r="M23" s="330" t="s">
        <v>1576</v>
      </c>
      <c r="N23" s="330">
        <v>65</v>
      </c>
      <c r="O23" s="330">
        <v>90</v>
      </c>
      <c r="P23" s="330">
        <v>0.85</v>
      </c>
      <c r="Q23" s="330">
        <v>0.75</v>
      </c>
      <c r="R23" s="330">
        <v>15.5</v>
      </c>
      <c r="S23" s="330" t="s">
        <v>1577</v>
      </c>
      <c r="T23" s="330">
        <v>68</v>
      </c>
      <c r="U23" s="669"/>
      <c r="V23" s="669"/>
      <c r="W23" s="669"/>
      <c r="X23" s="669"/>
    </row>
    <row r="24" spans="1:24" x14ac:dyDescent="0.2">
      <c r="A24" s="326" t="s">
        <v>1579</v>
      </c>
      <c r="B24" s="326">
        <v>1832.7</v>
      </c>
      <c r="C24" s="327">
        <v>59.6</v>
      </c>
      <c r="D24" s="327">
        <v>29.8</v>
      </c>
      <c r="E24" s="328">
        <f>(B24+C24)*(1-$H$2)</f>
        <v>1892.3</v>
      </c>
      <c r="F24" s="328">
        <f>(B24)*(1-$H$2)</f>
        <v>1832.7</v>
      </c>
      <c r="G24" s="328">
        <f t="shared" si="4"/>
        <v>1892.3</v>
      </c>
      <c r="H24" s="328">
        <f t="shared" si="6"/>
        <v>1922.1</v>
      </c>
      <c r="I24" s="328">
        <f t="shared" si="6"/>
        <v>1862.5</v>
      </c>
      <c r="J24" s="328">
        <f t="shared" si="6"/>
        <v>1922.1</v>
      </c>
      <c r="K24" s="330">
        <v>3000</v>
      </c>
      <c r="L24" s="330">
        <v>120</v>
      </c>
      <c r="M24" s="330" t="s">
        <v>1576</v>
      </c>
      <c r="N24" s="330">
        <v>65</v>
      </c>
      <c r="O24" s="330">
        <v>90</v>
      </c>
      <c r="P24" s="330">
        <v>0.85</v>
      </c>
      <c r="Q24" s="330">
        <v>0.76</v>
      </c>
      <c r="R24" s="330">
        <v>15.5</v>
      </c>
      <c r="S24" s="330" t="s">
        <v>1577</v>
      </c>
      <c r="T24" s="330">
        <v>68</v>
      </c>
      <c r="U24" s="669"/>
      <c r="V24" s="669"/>
      <c r="W24" s="669"/>
      <c r="X24" s="669"/>
    </row>
    <row r="25" spans="1:24" x14ac:dyDescent="0.2">
      <c r="A25" s="326" t="s">
        <v>1580</v>
      </c>
      <c r="B25" s="326">
        <v>2199.2399999999998</v>
      </c>
      <c r="C25" s="327">
        <v>59.6</v>
      </c>
      <c r="D25" s="327">
        <v>29.8</v>
      </c>
      <c r="E25" s="328">
        <f>(B25+C25)*(1-$H$2)</f>
        <v>2258.8399999999997</v>
      </c>
      <c r="F25" s="328">
        <f>(B25)*(1-$H$2)</f>
        <v>2199.2399999999998</v>
      </c>
      <c r="G25" s="328">
        <f t="shared" si="4"/>
        <v>2258.8399999999997</v>
      </c>
      <c r="H25" s="328">
        <f t="shared" si="6"/>
        <v>2288.64</v>
      </c>
      <c r="I25" s="328">
        <f t="shared" si="6"/>
        <v>2229.04</v>
      </c>
      <c r="J25" s="328">
        <f t="shared" si="6"/>
        <v>2288.64</v>
      </c>
      <c r="K25" s="330">
        <v>4000</v>
      </c>
      <c r="L25" s="330">
        <v>200</v>
      </c>
      <c r="M25" s="330" t="s">
        <v>1576</v>
      </c>
      <c r="N25" s="330">
        <v>65</v>
      </c>
      <c r="O25" s="330">
        <v>90</v>
      </c>
      <c r="P25" s="330">
        <v>0.85</v>
      </c>
      <c r="Q25" s="330">
        <v>0.76</v>
      </c>
      <c r="R25" s="330">
        <v>15.5</v>
      </c>
      <c r="S25" s="330" t="s">
        <v>1577</v>
      </c>
      <c r="T25" s="330">
        <v>68</v>
      </c>
      <c r="U25" s="669"/>
      <c r="V25" s="669"/>
      <c r="W25" s="669"/>
      <c r="X25" s="669"/>
    </row>
    <row r="26" spans="1:24" x14ac:dyDescent="0.2">
      <c r="A26" s="326" t="s">
        <v>1581</v>
      </c>
      <c r="B26" s="326">
        <v>2458.5</v>
      </c>
      <c r="C26" s="327">
        <v>59.6</v>
      </c>
      <c r="D26" s="327">
        <v>29.8</v>
      </c>
      <c r="E26" s="328">
        <f>(B26+C26)*(1-$H$2)</f>
        <v>2518.1</v>
      </c>
      <c r="F26" s="328">
        <f>(B26)*(1-$H$2)</f>
        <v>2458.5</v>
      </c>
      <c r="G26" s="328">
        <f t="shared" si="4"/>
        <v>2518.1</v>
      </c>
      <c r="H26" s="328">
        <f t="shared" si="6"/>
        <v>2547.9</v>
      </c>
      <c r="I26" s="328">
        <f t="shared" si="6"/>
        <v>2488.3000000000002</v>
      </c>
      <c r="J26" s="328">
        <f t="shared" si="6"/>
        <v>2547.9</v>
      </c>
      <c r="K26" s="330">
        <v>5000</v>
      </c>
      <c r="L26" s="330">
        <v>200</v>
      </c>
      <c r="M26" s="330" t="s">
        <v>1576</v>
      </c>
      <c r="N26" s="330">
        <v>65</v>
      </c>
      <c r="O26" s="330">
        <v>90</v>
      </c>
      <c r="P26" s="330">
        <v>0.85</v>
      </c>
      <c r="Q26" s="330">
        <v>0.76</v>
      </c>
      <c r="R26" s="330">
        <v>15.5</v>
      </c>
      <c r="S26" s="330" t="s">
        <v>1577</v>
      </c>
      <c r="T26" s="330">
        <v>68</v>
      </c>
      <c r="U26" s="669"/>
      <c r="V26" s="669"/>
      <c r="W26" s="669"/>
      <c r="X26" s="669"/>
    </row>
    <row r="27" spans="1:24" x14ac:dyDescent="0.2">
      <c r="A27" s="163"/>
      <c r="B27" s="164"/>
      <c r="C27" s="158"/>
      <c r="D27" s="158"/>
      <c r="E27" s="165"/>
      <c r="F27" s="165"/>
      <c r="G27" s="165"/>
      <c r="H27" s="165"/>
      <c r="I27" s="165"/>
      <c r="J27" s="165"/>
      <c r="K27" s="166"/>
      <c r="L27" s="166"/>
      <c r="M27" s="166"/>
      <c r="N27" s="166"/>
      <c r="O27" s="166"/>
      <c r="P27" s="166"/>
      <c r="Q27" s="166"/>
      <c r="R27" s="166"/>
      <c r="S27" s="166"/>
      <c r="T27" s="166"/>
    </row>
    <row r="28" spans="1:24" x14ac:dyDescent="0.2">
      <c r="A28" s="163"/>
      <c r="B28" s="164"/>
      <c r="C28" s="158"/>
      <c r="D28" s="158"/>
      <c r="E28" s="165"/>
      <c r="F28" s="165"/>
      <c r="G28" s="165"/>
      <c r="H28" s="165"/>
      <c r="I28" s="165"/>
      <c r="J28" s="165"/>
      <c r="K28" s="166"/>
      <c r="L28" s="166"/>
      <c r="M28" s="166"/>
      <c r="N28" s="166"/>
      <c r="O28" s="166"/>
      <c r="P28" s="166"/>
      <c r="Q28" s="166"/>
      <c r="R28" s="166"/>
      <c r="S28" s="166"/>
      <c r="T28" s="166"/>
    </row>
    <row r="29" spans="1:24" s="153" customFormat="1" ht="21" customHeight="1" x14ac:dyDescent="0.35">
      <c r="A29" s="667" t="s">
        <v>1582</v>
      </c>
      <c r="B29" s="667"/>
      <c r="C29" s="667"/>
      <c r="D29" s="667"/>
      <c r="E29" s="667"/>
      <c r="F29" s="667"/>
      <c r="G29" s="667"/>
      <c r="H29" s="667"/>
      <c r="I29" s="667"/>
      <c r="J29" s="667"/>
      <c r="K29" s="667"/>
      <c r="L29" s="667"/>
      <c r="M29" s="667"/>
      <c r="N29" s="667"/>
      <c r="O29" s="667"/>
      <c r="P29" s="667"/>
      <c r="Q29" s="667"/>
      <c r="R29" s="667"/>
      <c r="S29" s="667"/>
      <c r="T29" s="667"/>
      <c r="U29" s="667"/>
      <c r="V29" s="667"/>
      <c r="W29" s="667"/>
      <c r="X29" s="667"/>
    </row>
    <row r="30" spans="1:24" s="153" customFormat="1" ht="14.25" customHeight="1" x14ac:dyDescent="0.35">
      <c r="A30" s="662" t="s">
        <v>1532</v>
      </c>
      <c r="B30" s="662"/>
      <c r="C30" s="662"/>
      <c r="D30" s="662"/>
      <c r="E30" s="662"/>
      <c r="F30" s="662"/>
      <c r="G30" s="662"/>
      <c r="H30" s="662"/>
      <c r="I30" s="662"/>
      <c r="J30" s="662"/>
      <c r="K30" s="662"/>
      <c r="L30" s="662"/>
      <c r="M30" s="662"/>
      <c r="N30" s="662"/>
      <c r="O30" s="662"/>
      <c r="P30" s="662"/>
      <c r="Q30" s="662"/>
      <c r="R30" s="662"/>
      <c r="S30" s="662"/>
      <c r="T30" s="662"/>
    </row>
    <row r="31" spans="1:24" s="153" customFormat="1" ht="14.25" customHeight="1" x14ac:dyDescent="0.35">
      <c r="A31" s="662" t="s">
        <v>1583</v>
      </c>
      <c r="B31" s="662"/>
      <c r="C31" s="662"/>
      <c r="D31" s="662"/>
      <c r="E31" s="662"/>
      <c r="F31" s="662"/>
      <c r="G31" s="662"/>
      <c r="H31" s="662"/>
      <c r="I31" s="662"/>
      <c r="J31" s="662"/>
      <c r="K31" s="662"/>
      <c r="L31" s="662"/>
      <c r="M31" s="662"/>
      <c r="N31" s="662"/>
      <c r="O31" s="662"/>
      <c r="P31" s="662"/>
      <c r="Q31" s="662"/>
      <c r="R31" s="662"/>
      <c r="S31" s="662"/>
      <c r="T31" s="662"/>
    </row>
    <row r="32" spans="1:24" s="153" customFormat="1" ht="14.25" customHeight="1" x14ac:dyDescent="0.35">
      <c r="A32" s="662" t="s">
        <v>1533</v>
      </c>
      <c r="B32" s="662"/>
      <c r="C32" s="662"/>
      <c r="D32" s="662"/>
      <c r="E32" s="662"/>
      <c r="F32" s="662"/>
      <c r="G32" s="662"/>
      <c r="H32" s="662"/>
      <c r="I32" s="662"/>
      <c r="J32" s="662"/>
      <c r="K32" s="662"/>
      <c r="L32" s="662"/>
      <c r="M32" s="662"/>
      <c r="N32" s="662"/>
      <c r="O32" s="662"/>
      <c r="P32" s="662"/>
      <c r="Q32" s="662"/>
      <c r="R32" s="662"/>
      <c r="S32" s="662"/>
      <c r="T32" s="662"/>
    </row>
    <row r="33" spans="1:24" s="153" customFormat="1" ht="14.25" customHeight="1" x14ac:dyDescent="0.35">
      <c r="A33" s="662" t="s">
        <v>1534</v>
      </c>
      <c r="B33" s="662"/>
      <c r="C33" s="662"/>
      <c r="D33" s="662"/>
      <c r="E33" s="662"/>
      <c r="F33" s="662"/>
      <c r="G33" s="662"/>
      <c r="H33" s="662"/>
      <c r="I33" s="662"/>
      <c r="J33" s="662"/>
      <c r="K33" s="662"/>
      <c r="L33" s="662"/>
      <c r="M33" s="662"/>
      <c r="N33" s="662"/>
      <c r="O33" s="662"/>
      <c r="P33" s="662"/>
      <c r="Q33" s="662"/>
      <c r="R33" s="662"/>
      <c r="S33" s="662"/>
      <c r="T33" s="662"/>
    </row>
    <row r="34" spans="1:24" s="153" customFormat="1" ht="14.25" customHeight="1" x14ac:dyDescent="0.35">
      <c r="A34" s="662" t="s">
        <v>1584</v>
      </c>
      <c r="B34" s="662"/>
      <c r="C34" s="662"/>
      <c r="D34" s="662"/>
      <c r="E34" s="662"/>
      <c r="F34" s="662"/>
      <c r="G34" s="662"/>
      <c r="H34" s="662"/>
      <c r="I34" s="662"/>
      <c r="J34" s="662"/>
      <c r="K34" s="662"/>
      <c r="L34" s="662"/>
      <c r="M34" s="662"/>
      <c r="N34" s="662"/>
      <c r="O34" s="662"/>
      <c r="P34" s="662"/>
      <c r="Q34" s="662"/>
      <c r="R34" s="662"/>
      <c r="S34" s="662"/>
      <c r="T34" s="662"/>
    </row>
    <row r="35" spans="1:24" s="161" customFormat="1" ht="29.25" customHeight="1" x14ac:dyDescent="0.25">
      <c r="A35" s="660" t="s">
        <v>1535</v>
      </c>
      <c r="B35" s="323"/>
      <c r="C35" s="323"/>
      <c r="D35" s="323"/>
      <c r="E35" s="661" t="s">
        <v>1536</v>
      </c>
      <c r="F35" s="661"/>
      <c r="G35" s="661"/>
      <c r="H35" s="660" t="s">
        <v>1537</v>
      </c>
      <c r="I35" s="660"/>
      <c r="J35" s="660"/>
      <c r="K35" s="660" t="s">
        <v>1538</v>
      </c>
      <c r="L35" s="660" t="s">
        <v>1539</v>
      </c>
      <c r="M35" s="660" t="s">
        <v>1540</v>
      </c>
      <c r="N35" s="660"/>
      <c r="O35" s="660" t="s">
        <v>1541</v>
      </c>
      <c r="P35" s="660" t="s">
        <v>1542</v>
      </c>
      <c r="Q35" s="660"/>
      <c r="R35" s="660"/>
      <c r="S35" s="660" t="s">
        <v>1543</v>
      </c>
      <c r="T35" s="660" t="s">
        <v>1544</v>
      </c>
      <c r="U35" s="661" t="s">
        <v>3028</v>
      </c>
      <c r="V35" s="661"/>
      <c r="W35" s="661"/>
      <c r="X35" s="661"/>
    </row>
    <row r="36" spans="1:24" s="160" customFormat="1" ht="63.75" x14ac:dyDescent="0.2">
      <c r="A36" s="660"/>
      <c r="B36" s="324" t="s">
        <v>1545</v>
      </c>
      <c r="C36" s="324" t="s">
        <v>1546</v>
      </c>
      <c r="D36" s="324" t="s">
        <v>1547</v>
      </c>
      <c r="E36" s="325" t="s">
        <v>1548</v>
      </c>
      <c r="F36" s="325" t="s">
        <v>1549</v>
      </c>
      <c r="G36" s="325" t="s">
        <v>1550</v>
      </c>
      <c r="H36" s="325" t="s">
        <v>1548</v>
      </c>
      <c r="I36" s="325" t="s">
        <v>1549</v>
      </c>
      <c r="J36" s="325" t="s">
        <v>1550</v>
      </c>
      <c r="K36" s="660"/>
      <c r="L36" s="660"/>
      <c r="M36" s="324" t="s">
        <v>1551</v>
      </c>
      <c r="N36" s="324" t="s">
        <v>1552</v>
      </c>
      <c r="O36" s="660"/>
      <c r="P36" s="324" t="s">
        <v>1549</v>
      </c>
      <c r="Q36" s="324" t="s">
        <v>1550</v>
      </c>
      <c r="R36" s="324" t="s">
        <v>1548</v>
      </c>
      <c r="S36" s="660"/>
      <c r="T36" s="660"/>
      <c r="U36" s="661"/>
      <c r="V36" s="661"/>
      <c r="W36" s="661"/>
      <c r="X36" s="661"/>
    </row>
    <row r="37" spans="1:24" ht="15" customHeight="1" x14ac:dyDescent="0.2">
      <c r="A37" s="326" t="s">
        <v>1585</v>
      </c>
      <c r="B37" s="326">
        <v>396.4</v>
      </c>
      <c r="C37" s="327">
        <v>59.6</v>
      </c>
      <c r="D37" s="327">
        <v>29.8</v>
      </c>
      <c r="E37" s="328">
        <f t="shared" ref="E37:E46" si="7">(B37+C37)*(1-$H$2)</f>
        <v>456</v>
      </c>
      <c r="F37" s="328">
        <f t="shared" ref="F37:F46" si="8">(B37)*(1-$H$2)</f>
        <v>396.4</v>
      </c>
      <c r="G37" s="328">
        <f t="shared" ref="G37:G53" si="9">+E37</f>
        <v>456</v>
      </c>
      <c r="H37" s="328">
        <f t="shared" ref="H37:H46" si="10">E37+$D37*(1-$H$2)</f>
        <v>485.8</v>
      </c>
      <c r="I37" s="328">
        <f t="shared" ref="I37:I46" si="11">F37+$D37*(1-$H$2)</f>
        <v>426.2</v>
      </c>
      <c r="J37" s="328">
        <f t="shared" ref="J37:J46" si="12">G37+$D37*(1-$H$2)</f>
        <v>485.8</v>
      </c>
      <c r="K37" s="330">
        <v>50</v>
      </c>
      <c r="L37" s="330">
        <v>22</v>
      </c>
      <c r="M37" s="330" t="s">
        <v>1559</v>
      </c>
      <c r="N37" s="330">
        <v>18</v>
      </c>
      <c r="O37" s="327"/>
      <c r="P37" s="330">
        <v>0.54</v>
      </c>
      <c r="Q37" s="330">
        <v>0.3</v>
      </c>
      <c r="R37" s="330">
        <v>3.3</v>
      </c>
      <c r="S37" s="330" t="s">
        <v>1560</v>
      </c>
      <c r="T37" s="330">
        <v>7.5</v>
      </c>
      <c r="U37" s="669"/>
      <c r="V37" s="669"/>
      <c r="W37" s="669"/>
      <c r="X37" s="669"/>
    </row>
    <row r="38" spans="1:24" x14ac:dyDescent="0.2">
      <c r="A38" s="326" t="s">
        <v>1586</v>
      </c>
      <c r="B38" s="326">
        <v>506.6</v>
      </c>
      <c r="C38" s="327">
        <v>59.6</v>
      </c>
      <c r="D38" s="327">
        <v>29.8</v>
      </c>
      <c r="E38" s="328">
        <f t="shared" si="7"/>
        <v>566.20000000000005</v>
      </c>
      <c r="F38" s="328">
        <f t="shared" si="8"/>
        <v>506.6</v>
      </c>
      <c r="G38" s="328">
        <f t="shared" si="9"/>
        <v>566.20000000000005</v>
      </c>
      <c r="H38" s="328">
        <f t="shared" si="10"/>
        <v>596</v>
      </c>
      <c r="I38" s="328">
        <f t="shared" si="11"/>
        <v>536.4</v>
      </c>
      <c r="J38" s="328">
        <f t="shared" si="12"/>
        <v>596</v>
      </c>
      <c r="K38" s="330">
        <v>80</v>
      </c>
      <c r="L38" s="330">
        <v>22</v>
      </c>
      <c r="M38" s="330" t="s">
        <v>1559</v>
      </c>
      <c r="N38" s="330">
        <v>18</v>
      </c>
      <c r="O38" s="327"/>
      <c r="P38" s="330">
        <v>0.54</v>
      </c>
      <c r="Q38" s="330">
        <v>0.3</v>
      </c>
      <c r="R38" s="330">
        <v>4.8</v>
      </c>
      <c r="S38" s="330" t="s">
        <v>1587</v>
      </c>
      <c r="T38" s="330">
        <v>7.5</v>
      </c>
      <c r="U38" s="669"/>
      <c r="V38" s="669"/>
      <c r="W38" s="669"/>
      <c r="X38" s="669"/>
    </row>
    <row r="39" spans="1:24" x14ac:dyDescent="0.2">
      <c r="A39" s="326" t="s">
        <v>1588</v>
      </c>
      <c r="B39" s="326">
        <v>619.84</v>
      </c>
      <c r="C39" s="327">
        <v>59.6</v>
      </c>
      <c r="D39" s="327">
        <v>29.8</v>
      </c>
      <c r="E39" s="328">
        <f t="shared" si="7"/>
        <v>679.44</v>
      </c>
      <c r="F39" s="328">
        <f t="shared" si="8"/>
        <v>619.84</v>
      </c>
      <c r="G39" s="328">
        <f t="shared" si="9"/>
        <v>679.44</v>
      </c>
      <c r="H39" s="328">
        <f t="shared" si="10"/>
        <v>709.24</v>
      </c>
      <c r="I39" s="328">
        <f t="shared" si="11"/>
        <v>649.64</v>
      </c>
      <c r="J39" s="328">
        <f t="shared" si="12"/>
        <v>709.24</v>
      </c>
      <c r="K39" s="330">
        <v>100</v>
      </c>
      <c r="L39" s="330">
        <v>22</v>
      </c>
      <c r="M39" s="330" t="s">
        <v>1559</v>
      </c>
      <c r="N39" s="330">
        <v>18</v>
      </c>
      <c r="O39" s="327"/>
      <c r="P39" s="330">
        <v>0.54</v>
      </c>
      <c r="Q39" s="330">
        <v>0.3</v>
      </c>
      <c r="R39" s="330">
        <v>5.3</v>
      </c>
      <c r="S39" s="330" t="s">
        <v>1587</v>
      </c>
      <c r="T39" s="330">
        <v>7.5</v>
      </c>
      <c r="U39" s="669"/>
      <c r="V39" s="669"/>
      <c r="W39" s="669"/>
      <c r="X39" s="669"/>
    </row>
    <row r="40" spans="1:24" x14ac:dyDescent="0.2">
      <c r="A40" s="326" t="s">
        <v>1589</v>
      </c>
      <c r="B40" s="326">
        <v>742.02</v>
      </c>
      <c r="C40" s="327">
        <v>59.6</v>
      </c>
      <c r="D40" s="327">
        <v>29.8</v>
      </c>
      <c r="E40" s="328">
        <f t="shared" si="7"/>
        <v>801.62</v>
      </c>
      <c r="F40" s="328">
        <f t="shared" si="8"/>
        <v>742.02</v>
      </c>
      <c r="G40" s="328">
        <f t="shared" si="9"/>
        <v>801.62</v>
      </c>
      <c r="H40" s="328">
        <f t="shared" si="10"/>
        <v>831.42</v>
      </c>
      <c r="I40" s="328">
        <f t="shared" si="11"/>
        <v>771.81999999999994</v>
      </c>
      <c r="J40" s="328">
        <f t="shared" si="12"/>
        <v>831.42</v>
      </c>
      <c r="K40" s="330">
        <v>150</v>
      </c>
      <c r="L40" s="330">
        <v>25</v>
      </c>
      <c r="M40" s="330" t="s">
        <v>1563</v>
      </c>
      <c r="N40" s="330">
        <v>22.5</v>
      </c>
      <c r="O40" s="327"/>
      <c r="P40" s="330">
        <v>0.84</v>
      </c>
      <c r="Q40" s="330">
        <v>0.31</v>
      </c>
      <c r="R40" s="330">
        <v>5.3</v>
      </c>
      <c r="S40" s="330" t="s">
        <v>1590</v>
      </c>
      <c r="T40" s="330">
        <v>17.3</v>
      </c>
      <c r="U40" s="669"/>
      <c r="V40" s="669"/>
      <c r="W40" s="669"/>
      <c r="X40" s="669"/>
    </row>
    <row r="41" spans="1:24" x14ac:dyDescent="0.2">
      <c r="A41" s="326" t="s">
        <v>1591</v>
      </c>
      <c r="B41" s="326">
        <v>804.6</v>
      </c>
      <c r="C41" s="327">
        <v>59.6</v>
      </c>
      <c r="D41" s="327">
        <v>29.8</v>
      </c>
      <c r="E41" s="328">
        <f t="shared" si="7"/>
        <v>864.2</v>
      </c>
      <c r="F41" s="328">
        <f t="shared" si="8"/>
        <v>804.6</v>
      </c>
      <c r="G41" s="328">
        <f t="shared" si="9"/>
        <v>864.2</v>
      </c>
      <c r="H41" s="328">
        <f t="shared" si="10"/>
        <v>894</v>
      </c>
      <c r="I41" s="328">
        <f t="shared" si="11"/>
        <v>834.4</v>
      </c>
      <c r="J41" s="328">
        <f t="shared" si="12"/>
        <v>894</v>
      </c>
      <c r="K41" s="330">
        <v>200</v>
      </c>
      <c r="L41" s="330">
        <v>25</v>
      </c>
      <c r="M41" s="330" t="s">
        <v>1566</v>
      </c>
      <c r="N41" s="330">
        <v>26</v>
      </c>
      <c r="O41" s="327"/>
      <c r="P41" s="330">
        <v>0.85</v>
      </c>
      <c r="Q41" s="330">
        <v>0.31</v>
      </c>
      <c r="R41" s="330">
        <v>5.6</v>
      </c>
      <c r="S41" s="330" t="s">
        <v>1590</v>
      </c>
      <c r="T41" s="330">
        <v>17.3</v>
      </c>
      <c r="U41" s="669"/>
      <c r="V41" s="669"/>
      <c r="W41" s="669"/>
      <c r="X41" s="669"/>
    </row>
    <row r="42" spans="1:24" x14ac:dyDescent="0.2">
      <c r="A42" s="326" t="s">
        <v>1592</v>
      </c>
      <c r="B42" s="326">
        <v>962.54</v>
      </c>
      <c r="C42" s="327">
        <v>59.6</v>
      </c>
      <c r="D42" s="327">
        <v>29.8</v>
      </c>
      <c r="E42" s="328">
        <f t="shared" si="7"/>
        <v>1022.14</v>
      </c>
      <c r="F42" s="328">
        <f t="shared" si="8"/>
        <v>962.54</v>
      </c>
      <c r="G42" s="328">
        <f t="shared" si="9"/>
        <v>1022.14</v>
      </c>
      <c r="H42" s="328">
        <f t="shared" si="10"/>
        <v>1051.94</v>
      </c>
      <c r="I42" s="328">
        <f t="shared" si="11"/>
        <v>992.33999999999992</v>
      </c>
      <c r="J42" s="328">
        <f t="shared" si="12"/>
        <v>1051.94</v>
      </c>
      <c r="K42" s="330">
        <v>300</v>
      </c>
      <c r="L42" s="330">
        <v>31</v>
      </c>
      <c r="M42" s="330" t="s">
        <v>1566</v>
      </c>
      <c r="N42" s="330">
        <v>26</v>
      </c>
      <c r="O42" s="327"/>
      <c r="P42" s="330">
        <v>0.92</v>
      </c>
      <c r="Q42" s="330">
        <v>0.35</v>
      </c>
      <c r="R42" s="330">
        <v>7.2</v>
      </c>
      <c r="S42" s="330" t="s">
        <v>1567</v>
      </c>
      <c r="T42" s="330">
        <v>22</v>
      </c>
      <c r="U42" s="669"/>
      <c r="V42" s="669"/>
      <c r="W42" s="669"/>
      <c r="X42" s="669"/>
    </row>
    <row r="43" spans="1:24" x14ac:dyDescent="0.2">
      <c r="A43" s="326" t="s">
        <v>1593</v>
      </c>
      <c r="B43" s="326">
        <v>1051.94</v>
      </c>
      <c r="C43" s="327">
        <v>59.6</v>
      </c>
      <c r="D43" s="327">
        <v>29.8</v>
      </c>
      <c r="E43" s="328">
        <f t="shared" si="7"/>
        <v>1111.54</v>
      </c>
      <c r="F43" s="328">
        <f t="shared" si="8"/>
        <v>1051.94</v>
      </c>
      <c r="G43" s="328">
        <f t="shared" si="9"/>
        <v>1111.54</v>
      </c>
      <c r="H43" s="328">
        <f t="shared" si="10"/>
        <v>1141.3399999999999</v>
      </c>
      <c r="I43" s="328">
        <f t="shared" si="11"/>
        <v>1081.74</v>
      </c>
      <c r="J43" s="328">
        <f t="shared" si="12"/>
        <v>1141.3399999999999</v>
      </c>
      <c r="K43" s="330">
        <v>500</v>
      </c>
      <c r="L43" s="330">
        <v>31</v>
      </c>
      <c r="M43" s="330" t="s">
        <v>1566</v>
      </c>
      <c r="N43" s="330">
        <v>26</v>
      </c>
      <c r="O43" s="327"/>
      <c r="P43" s="330">
        <v>1.58</v>
      </c>
      <c r="Q43" s="330">
        <v>0.59</v>
      </c>
      <c r="R43" s="330">
        <v>12.3</v>
      </c>
      <c r="S43" s="330" t="s">
        <v>1567</v>
      </c>
      <c r="T43" s="330">
        <v>23</v>
      </c>
      <c r="U43" s="669"/>
      <c r="V43" s="669"/>
      <c r="W43" s="669"/>
      <c r="X43" s="669"/>
    </row>
    <row r="44" spans="1:24" x14ac:dyDescent="0.2">
      <c r="A44" s="326" t="s">
        <v>1594</v>
      </c>
      <c r="B44" s="326">
        <v>1117.5</v>
      </c>
      <c r="C44" s="327">
        <v>59.6</v>
      </c>
      <c r="D44" s="327">
        <v>29.8</v>
      </c>
      <c r="E44" s="328">
        <f t="shared" si="7"/>
        <v>1177.0999999999999</v>
      </c>
      <c r="F44" s="328">
        <f t="shared" si="8"/>
        <v>1117.5</v>
      </c>
      <c r="G44" s="328">
        <f t="shared" si="9"/>
        <v>1177.0999999999999</v>
      </c>
      <c r="H44" s="328">
        <f t="shared" si="10"/>
        <v>1206.8999999999999</v>
      </c>
      <c r="I44" s="328">
        <f t="shared" si="11"/>
        <v>1147.3</v>
      </c>
      <c r="J44" s="328">
        <f t="shared" si="12"/>
        <v>1206.8999999999999</v>
      </c>
      <c r="K44" s="330">
        <v>600</v>
      </c>
      <c r="L44" s="330">
        <v>31</v>
      </c>
      <c r="M44" s="330" t="s">
        <v>1571</v>
      </c>
      <c r="N44" s="330">
        <v>32.5</v>
      </c>
      <c r="O44" s="327"/>
      <c r="P44" s="330">
        <v>1.58</v>
      </c>
      <c r="Q44" s="330">
        <v>0.59</v>
      </c>
      <c r="R44" s="330">
        <v>14.5</v>
      </c>
      <c r="S44" s="330" t="s">
        <v>1567</v>
      </c>
      <c r="T44" s="330">
        <v>23</v>
      </c>
      <c r="U44" s="669"/>
      <c r="V44" s="669"/>
      <c r="W44" s="669"/>
      <c r="X44" s="669"/>
    </row>
    <row r="45" spans="1:24" x14ac:dyDescent="0.2">
      <c r="A45" s="326" t="s">
        <v>1595</v>
      </c>
      <c r="B45" s="326">
        <v>1206.9000000000001</v>
      </c>
      <c r="C45" s="327">
        <v>59.6</v>
      </c>
      <c r="D45" s="327">
        <v>29.8</v>
      </c>
      <c r="E45" s="328">
        <f t="shared" si="7"/>
        <v>1266.5</v>
      </c>
      <c r="F45" s="328">
        <f t="shared" si="8"/>
        <v>1206.9000000000001</v>
      </c>
      <c r="G45" s="328">
        <f t="shared" si="9"/>
        <v>1266.5</v>
      </c>
      <c r="H45" s="328">
        <f t="shared" si="10"/>
        <v>1296.3</v>
      </c>
      <c r="I45" s="328">
        <f t="shared" si="11"/>
        <v>1236.7</v>
      </c>
      <c r="J45" s="328">
        <f t="shared" si="12"/>
        <v>1296.3</v>
      </c>
      <c r="K45" s="330">
        <v>800</v>
      </c>
      <c r="L45" s="330">
        <v>37</v>
      </c>
      <c r="M45" s="330" t="s">
        <v>1571</v>
      </c>
      <c r="N45" s="330">
        <v>32.5</v>
      </c>
      <c r="O45" s="327"/>
      <c r="P45" s="330">
        <v>2.2000000000000002</v>
      </c>
      <c r="Q45" s="330">
        <v>0.85</v>
      </c>
      <c r="R45" s="330">
        <v>17.5</v>
      </c>
      <c r="S45" s="330" t="s">
        <v>1596</v>
      </c>
      <c r="T45" s="330">
        <v>29</v>
      </c>
      <c r="U45" s="669"/>
      <c r="V45" s="669"/>
      <c r="W45" s="669"/>
      <c r="X45" s="669"/>
    </row>
    <row r="46" spans="1:24" x14ac:dyDescent="0.2">
      <c r="A46" s="326" t="s">
        <v>1597</v>
      </c>
      <c r="B46" s="326">
        <v>1367.82</v>
      </c>
      <c r="C46" s="327">
        <v>59.6</v>
      </c>
      <c r="D46" s="327">
        <v>29.8</v>
      </c>
      <c r="E46" s="328">
        <f t="shared" si="7"/>
        <v>1427.4199999999998</v>
      </c>
      <c r="F46" s="328">
        <f t="shared" si="8"/>
        <v>1367.82</v>
      </c>
      <c r="G46" s="328">
        <f t="shared" si="9"/>
        <v>1427.4199999999998</v>
      </c>
      <c r="H46" s="328">
        <f t="shared" si="10"/>
        <v>1457.2199999999998</v>
      </c>
      <c r="I46" s="328">
        <f t="shared" si="11"/>
        <v>1397.62</v>
      </c>
      <c r="J46" s="328">
        <f t="shared" si="12"/>
        <v>1457.2199999999998</v>
      </c>
      <c r="K46" s="330">
        <v>1200</v>
      </c>
      <c r="L46" s="330">
        <v>37</v>
      </c>
      <c r="M46" s="330" t="s">
        <v>1571</v>
      </c>
      <c r="N46" s="330">
        <v>32.5</v>
      </c>
      <c r="O46" s="327"/>
      <c r="P46" s="330">
        <v>2.2999999999999998</v>
      </c>
      <c r="Q46" s="330">
        <v>0.87</v>
      </c>
      <c r="R46" s="330" t="s">
        <v>1598</v>
      </c>
      <c r="S46" s="330" t="s">
        <v>1596</v>
      </c>
      <c r="T46" s="330">
        <v>29</v>
      </c>
      <c r="U46" s="669"/>
      <c r="V46" s="669"/>
      <c r="W46" s="669"/>
      <c r="X46" s="669"/>
    </row>
    <row r="47" spans="1:24" x14ac:dyDescent="0.2">
      <c r="A47" s="331"/>
      <c r="B47" s="331"/>
      <c r="C47" s="332"/>
      <c r="D47" s="332"/>
      <c r="E47" s="333"/>
      <c r="F47" s="333"/>
      <c r="G47" s="333"/>
      <c r="H47" s="333"/>
      <c r="I47" s="333"/>
      <c r="J47" s="333"/>
      <c r="K47" s="334"/>
      <c r="L47" s="334"/>
      <c r="M47" s="335" t="s">
        <v>1574</v>
      </c>
      <c r="N47" s="335" t="s">
        <v>1552</v>
      </c>
      <c r="O47" s="332"/>
      <c r="P47" s="334"/>
      <c r="Q47" s="334"/>
      <c r="R47" s="334"/>
      <c r="S47" s="334"/>
      <c r="T47" s="334"/>
      <c r="U47" s="669"/>
      <c r="V47" s="669"/>
      <c r="W47" s="669"/>
      <c r="X47" s="669"/>
    </row>
    <row r="48" spans="1:24" x14ac:dyDescent="0.2">
      <c r="A48" s="326" t="s">
        <v>1599</v>
      </c>
      <c r="B48" s="326">
        <v>1805.8799999999999</v>
      </c>
      <c r="C48" s="327">
        <v>59.6</v>
      </c>
      <c r="D48" s="327">
        <v>29.8</v>
      </c>
      <c r="E48" s="328">
        <f t="shared" ref="E48:E53" si="13">(B48+C48)*(1-$H$2)</f>
        <v>1865.4799999999998</v>
      </c>
      <c r="F48" s="328">
        <f t="shared" ref="F48:F53" si="14">(B48)*(1-$H$2)</f>
        <v>1805.8799999999999</v>
      </c>
      <c r="G48" s="328">
        <f t="shared" si="9"/>
        <v>1865.4799999999998</v>
      </c>
      <c r="H48" s="328">
        <f t="shared" ref="H48:J53" si="15">E48+$D48*(1-$H$2)</f>
        <v>1895.2799999999997</v>
      </c>
      <c r="I48" s="328">
        <f t="shared" si="15"/>
        <v>1835.6799999999998</v>
      </c>
      <c r="J48" s="328">
        <f t="shared" si="15"/>
        <v>1895.2799999999997</v>
      </c>
      <c r="K48" s="330">
        <v>1500</v>
      </c>
      <c r="L48" s="330">
        <v>93</v>
      </c>
      <c r="M48" s="330" t="s">
        <v>1576</v>
      </c>
      <c r="N48" s="330">
        <v>65</v>
      </c>
      <c r="O48" s="327"/>
      <c r="P48" s="330">
        <v>1.58</v>
      </c>
      <c r="Q48" s="330">
        <v>0.59</v>
      </c>
      <c r="R48" s="330">
        <v>14.5</v>
      </c>
      <c r="S48" s="330" t="s">
        <v>1577</v>
      </c>
      <c r="T48" s="330">
        <v>77</v>
      </c>
      <c r="U48" s="669"/>
      <c r="V48" s="669"/>
      <c r="W48" s="669"/>
      <c r="X48" s="669"/>
    </row>
    <row r="49" spans="1:16352" x14ac:dyDescent="0.2">
      <c r="A49" s="326" t="s">
        <v>1600</v>
      </c>
      <c r="B49" s="326">
        <v>2050.2399999999998</v>
      </c>
      <c r="C49" s="327">
        <v>59.6</v>
      </c>
      <c r="D49" s="327">
        <v>29.8</v>
      </c>
      <c r="E49" s="328">
        <f t="shared" si="13"/>
        <v>2109.8399999999997</v>
      </c>
      <c r="F49" s="328">
        <f t="shared" si="14"/>
        <v>2050.2399999999998</v>
      </c>
      <c r="G49" s="328">
        <f t="shared" si="9"/>
        <v>2109.8399999999997</v>
      </c>
      <c r="H49" s="328">
        <f t="shared" si="15"/>
        <v>2139.64</v>
      </c>
      <c r="I49" s="328">
        <f t="shared" si="15"/>
        <v>2080.04</v>
      </c>
      <c r="J49" s="328">
        <f t="shared" si="15"/>
        <v>2139.64</v>
      </c>
      <c r="K49" s="330">
        <v>2000</v>
      </c>
      <c r="L49" s="330">
        <v>112</v>
      </c>
      <c r="M49" s="330" t="s">
        <v>1576</v>
      </c>
      <c r="N49" s="330">
        <v>65</v>
      </c>
      <c r="O49" s="327"/>
      <c r="P49" s="330">
        <v>2.2000000000000002</v>
      </c>
      <c r="Q49" s="330">
        <v>0.85</v>
      </c>
      <c r="R49" s="330">
        <v>17.5</v>
      </c>
      <c r="S49" s="330" t="s">
        <v>1577</v>
      </c>
      <c r="T49" s="330">
        <v>83</v>
      </c>
      <c r="U49" s="669"/>
      <c r="V49" s="669"/>
      <c r="W49" s="669"/>
      <c r="X49" s="669"/>
    </row>
    <row r="50" spans="1:16352" x14ac:dyDescent="0.2">
      <c r="A50" s="326" t="s">
        <v>1601</v>
      </c>
      <c r="B50" s="326">
        <v>2327.38</v>
      </c>
      <c r="C50" s="327">
        <v>59.6</v>
      </c>
      <c r="D50" s="327">
        <v>29.8</v>
      </c>
      <c r="E50" s="328">
        <f t="shared" si="13"/>
        <v>2386.98</v>
      </c>
      <c r="F50" s="328">
        <f t="shared" si="14"/>
        <v>2327.38</v>
      </c>
      <c r="G50" s="328">
        <f t="shared" si="9"/>
        <v>2386.98</v>
      </c>
      <c r="H50" s="328">
        <f t="shared" si="15"/>
        <v>2416.7800000000002</v>
      </c>
      <c r="I50" s="328">
        <f t="shared" si="15"/>
        <v>2357.1800000000003</v>
      </c>
      <c r="J50" s="328">
        <f t="shared" si="15"/>
        <v>2416.7800000000002</v>
      </c>
      <c r="K50" s="330">
        <v>3000</v>
      </c>
      <c r="L50" s="330">
        <v>112</v>
      </c>
      <c r="M50" s="330" t="s">
        <v>1576</v>
      </c>
      <c r="N50" s="330">
        <v>65</v>
      </c>
      <c r="O50" s="327"/>
      <c r="P50" s="330">
        <v>2.2999999999999998</v>
      </c>
      <c r="Q50" s="330">
        <v>0.87</v>
      </c>
      <c r="R50" s="330">
        <v>17.5</v>
      </c>
      <c r="S50" s="330" t="s">
        <v>1577</v>
      </c>
      <c r="T50" s="330">
        <v>83</v>
      </c>
      <c r="U50" s="669"/>
      <c r="V50" s="669"/>
      <c r="W50" s="669"/>
      <c r="X50" s="669"/>
    </row>
    <row r="51" spans="1:16352" x14ac:dyDescent="0.2">
      <c r="A51" s="326" t="s">
        <v>1602</v>
      </c>
      <c r="B51" s="326">
        <v>3129</v>
      </c>
      <c r="C51" s="327">
        <v>59.6</v>
      </c>
      <c r="D51" s="327">
        <v>29.8</v>
      </c>
      <c r="E51" s="328">
        <f t="shared" si="13"/>
        <v>3188.6</v>
      </c>
      <c r="F51" s="328">
        <f t="shared" si="14"/>
        <v>3129</v>
      </c>
      <c r="G51" s="328">
        <f t="shared" si="9"/>
        <v>3188.6</v>
      </c>
      <c r="H51" s="328">
        <f t="shared" si="15"/>
        <v>3218.4</v>
      </c>
      <c r="I51" s="328">
        <f t="shared" si="15"/>
        <v>3158.8</v>
      </c>
      <c r="J51" s="328">
        <f t="shared" si="15"/>
        <v>3218.4</v>
      </c>
      <c r="K51" s="330">
        <v>4000</v>
      </c>
      <c r="L51" s="330">
        <v>185</v>
      </c>
      <c r="M51" s="330" t="s">
        <v>1576</v>
      </c>
      <c r="N51" s="330">
        <v>65</v>
      </c>
      <c r="O51" s="327"/>
      <c r="P51" s="330">
        <v>2.2999999999999998</v>
      </c>
      <c r="Q51" s="330">
        <v>0.87</v>
      </c>
      <c r="R51" s="330">
        <v>17.5</v>
      </c>
      <c r="S51" s="330" t="s">
        <v>1577</v>
      </c>
      <c r="T51" s="330">
        <v>83</v>
      </c>
      <c r="U51" s="669"/>
      <c r="V51" s="669"/>
      <c r="W51" s="669"/>
      <c r="X51" s="669"/>
    </row>
    <row r="52" spans="1:16352" x14ac:dyDescent="0.2">
      <c r="A52" s="326" t="s">
        <v>1603</v>
      </c>
      <c r="B52" s="326">
        <v>3716.06</v>
      </c>
      <c r="C52" s="327">
        <v>59.6</v>
      </c>
      <c r="D52" s="327">
        <v>29.8</v>
      </c>
      <c r="E52" s="328">
        <f t="shared" si="13"/>
        <v>3775.66</v>
      </c>
      <c r="F52" s="328">
        <f t="shared" si="14"/>
        <v>3716.06</v>
      </c>
      <c r="G52" s="328">
        <f t="shared" si="9"/>
        <v>3775.66</v>
      </c>
      <c r="H52" s="328">
        <f t="shared" si="15"/>
        <v>3805.46</v>
      </c>
      <c r="I52" s="328">
        <f t="shared" si="15"/>
        <v>3745.86</v>
      </c>
      <c r="J52" s="328">
        <f t="shared" si="15"/>
        <v>3805.46</v>
      </c>
      <c r="K52" s="330">
        <v>5000</v>
      </c>
      <c r="L52" s="330">
        <v>185</v>
      </c>
      <c r="M52" s="330" t="s">
        <v>1576</v>
      </c>
      <c r="N52" s="330">
        <v>65</v>
      </c>
      <c r="O52" s="327"/>
      <c r="P52" s="330">
        <v>2.2999999999999998</v>
      </c>
      <c r="Q52" s="330">
        <v>0.87</v>
      </c>
      <c r="R52" s="330" t="s">
        <v>1598</v>
      </c>
      <c r="S52" s="330" t="s">
        <v>1577</v>
      </c>
      <c r="T52" s="330">
        <v>83</v>
      </c>
      <c r="U52" s="669"/>
      <c r="V52" s="669"/>
      <c r="W52" s="669"/>
      <c r="X52" s="669"/>
    </row>
    <row r="53" spans="1:16352" x14ac:dyDescent="0.2">
      <c r="A53" s="326" t="s">
        <v>1604</v>
      </c>
      <c r="B53" s="326">
        <v>4040.88</v>
      </c>
      <c r="C53" s="327">
        <v>59.6</v>
      </c>
      <c r="D53" s="327">
        <v>29.8</v>
      </c>
      <c r="E53" s="328">
        <f t="shared" si="13"/>
        <v>4100.4800000000005</v>
      </c>
      <c r="F53" s="328">
        <f t="shared" si="14"/>
        <v>4040.88</v>
      </c>
      <c r="G53" s="328">
        <f t="shared" si="9"/>
        <v>4100.4800000000005</v>
      </c>
      <c r="H53" s="328">
        <f t="shared" si="15"/>
        <v>4130.2800000000007</v>
      </c>
      <c r="I53" s="328">
        <f t="shared" si="15"/>
        <v>4070.6800000000003</v>
      </c>
      <c r="J53" s="328">
        <f t="shared" si="15"/>
        <v>4130.2800000000007</v>
      </c>
      <c r="K53" s="330">
        <v>6000</v>
      </c>
      <c r="L53" s="330">
        <v>185</v>
      </c>
      <c r="M53" s="330" t="s">
        <v>1576</v>
      </c>
      <c r="N53" s="330">
        <v>65</v>
      </c>
      <c r="O53" s="327"/>
      <c r="P53" s="330">
        <v>2.3199999999999998</v>
      </c>
      <c r="Q53" s="330">
        <v>0.89</v>
      </c>
      <c r="R53" s="330" t="s">
        <v>1598</v>
      </c>
      <c r="S53" s="330" t="s">
        <v>1577</v>
      </c>
      <c r="T53" s="330">
        <v>68</v>
      </c>
      <c r="U53" s="669"/>
      <c r="V53" s="669"/>
      <c r="W53" s="669"/>
      <c r="X53" s="669"/>
    </row>
    <row r="54" spans="1:16352" x14ac:dyDescent="0.2">
      <c r="B54" s="167"/>
    </row>
    <row r="56" spans="1:16352" s="153" customFormat="1" ht="22.5" customHeight="1" x14ac:dyDescent="0.35">
      <c r="A56" s="667" t="s">
        <v>1605</v>
      </c>
      <c r="B56" s="667"/>
      <c r="C56" s="667"/>
      <c r="D56" s="667"/>
      <c r="E56" s="667"/>
      <c r="F56" s="667"/>
      <c r="G56" s="667"/>
      <c r="H56" s="667"/>
      <c r="I56" s="667"/>
      <c r="J56" s="667"/>
      <c r="K56" s="667"/>
      <c r="L56" s="667"/>
      <c r="M56" s="667"/>
      <c r="N56" s="667"/>
      <c r="O56" s="667"/>
      <c r="P56" s="667"/>
      <c r="Q56" s="667"/>
      <c r="R56" s="277"/>
      <c r="S56" s="277"/>
      <c r="T56" s="277"/>
    </row>
    <row r="57" spans="1:16352" s="153" customFormat="1" ht="16.5" customHeight="1" x14ac:dyDescent="0.35">
      <c r="A57" s="674" t="s">
        <v>1606</v>
      </c>
      <c r="B57" s="674"/>
      <c r="C57" s="674"/>
      <c r="D57" s="674"/>
      <c r="E57" s="674"/>
      <c r="F57" s="674"/>
      <c r="G57" s="674"/>
      <c r="H57" s="674"/>
      <c r="I57" s="674"/>
      <c r="J57" s="674"/>
      <c r="K57" s="674"/>
      <c r="L57" s="674"/>
      <c r="M57" s="674"/>
      <c r="N57" s="674"/>
      <c r="O57" s="674"/>
      <c r="P57" s="674"/>
      <c r="Q57" s="674"/>
      <c r="R57" s="278"/>
      <c r="S57" s="278"/>
      <c r="T57" s="278"/>
    </row>
    <row r="58" spans="1:16352" s="161" customFormat="1" ht="14.25" customHeight="1" x14ac:dyDescent="0.25">
      <c r="A58" s="670" t="s">
        <v>1607</v>
      </c>
      <c r="B58" s="670"/>
      <c r="C58" s="670"/>
      <c r="D58" s="670"/>
      <c r="E58" s="670"/>
      <c r="F58" s="670"/>
      <c r="G58" s="670"/>
      <c r="H58" s="670"/>
      <c r="I58" s="670"/>
      <c r="J58" s="670"/>
      <c r="K58" s="670"/>
      <c r="L58" s="670"/>
      <c r="M58" s="670"/>
      <c r="N58" s="670"/>
      <c r="O58" s="670"/>
      <c r="P58" s="670"/>
      <c r="Q58" s="670"/>
      <c r="R58" s="670"/>
      <c r="S58" s="670"/>
      <c r="T58" s="670"/>
    </row>
    <row r="59" spans="1:16352" s="161" customFormat="1" ht="14.25" customHeight="1" x14ac:dyDescent="0.25">
      <c r="A59" s="670" t="s">
        <v>1608</v>
      </c>
      <c r="B59" s="670"/>
      <c r="C59" s="670"/>
      <c r="D59" s="670"/>
      <c r="E59" s="670"/>
      <c r="F59" s="670"/>
      <c r="G59" s="670"/>
      <c r="H59" s="670"/>
      <c r="I59" s="670"/>
      <c r="J59" s="670"/>
      <c r="K59" s="670"/>
      <c r="L59" s="670"/>
      <c r="M59" s="670"/>
      <c r="N59" s="670"/>
      <c r="O59" s="670"/>
      <c r="P59" s="670"/>
      <c r="Q59" s="670"/>
      <c r="R59" s="670"/>
      <c r="S59" s="670"/>
      <c r="T59" s="670"/>
    </row>
    <row r="60" spans="1:16352" s="161" customFormat="1" ht="14.25" customHeight="1" x14ac:dyDescent="0.25">
      <c r="A60" s="665" t="s">
        <v>1609</v>
      </c>
      <c r="B60" s="665"/>
      <c r="C60" s="665"/>
      <c r="D60" s="665"/>
      <c r="E60" s="665"/>
      <c r="F60" s="665"/>
      <c r="G60" s="665"/>
      <c r="H60" s="665"/>
      <c r="I60" s="665"/>
      <c r="J60" s="665"/>
      <c r="K60" s="665"/>
      <c r="L60" s="665"/>
      <c r="M60" s="665"/>
      <c r="N60" s="665"/>
      <c r="O60" s="665"/>
      <c r="P60" s="665"/>
      <c r="Q60" s="665"/>
      <c r="R60" s="665"/>
      <c r="S60" s="665"/>
      <c r="T60" s="665"/>
    </row>
    <row r="61" spans="1:16352" s="168" customFormat="1" ht="14.25" customHeight="1" x14ac:dyDescent="0.25">
      <c r="A61" s="665" t="s">
        <v>1610</v>
      </c>
      <c r="B61" s="665"/>
      <c r="C61" s="665"/>
      <c r="D61" s="665"/>
      <c r="E61" s="665"/>
      <c r="F61" s="665"/>
      <c r="G61" s="665"/>
      <c r="H61" s="665"/>
      <c r="I61" s="665"/>
      <c r="J61" s="665"/>
      <c r="K61" s="665"/>
      <c r="L61" s="665"/>
      <c r="M61" s="665"/>
      <c r="N61" s="665"/>
      <c r="O61" s="665"/>
      <c r="P61" s="665"/>
      <c r="Q61" s="665"/>
      <c r="R61" s="665"/>
      <c r="S61" s="665"/>
      <c r="T61" s="665"/>
      <c r="U61" s="665"/>
      <c r="V61" s="665"/>
      <c r="W61" s="665"/>
      <c r="X61" s="665"/>
      <c r="Y61" s="665"/>
      <c r="Z61" s="665"/>
      <c r="AA61" s="665"/>
      <c r="AB61" s="665"/>
      <c r="AC61" s="665"/>
      <c r="AD61" s="665"/>
      <c r="AE61" s="665"/>
      <c r="AF61" s="665"/>
      <c r="AG61" s="665"/>
      <c r="AH61" s="665"/>
      <c r="AI61" s="665"/>
      <c r="AJ61" s="665"/>
      <c r="AK61" s="665"/>
      <c r="AL61" s="665"/>
      <c r="AM61" s="665"/>
      <c r="AN61" s="665"/>
      <c r="AO61" s="665"/>
      <c r="AP61" s="665"/>
      <c r="AQ61" s="665"/>
      <c r="AR61" s="665"/>
      <c r="AS61" s="665"/>
      <c r="AT61" s="665"/>
      <c r="AU61" s="665"/>
      <c r="AV61" s="665"/>
      <c r="AW61" s="665"/>
      <c r="AX61" s="665"/>
      <c r="AY61" s="665"/>
      <c r="AZ61" s="665"/>
      <c r="BA61" s="665"/>
      <c r="BB61" s="665"/>
      <c r="BC61" s="665"/>
      <c r="BD61" s="665"/>
      <c r="BE61" s="665"/>
      <c r="BF61" s="665"/>
      <c r="BG61" s="665"/>
      <c r="BH61" s="665"/>
      <c r="BI61" s="665"/>
      <c r="BJ61" s="665"/>
      <c r="BK61" s="665"/>
      <c r="BL61" s="665"/>
      <c r="BM61" s="665"/>
      <c r="BN61" s="665"/>
      <c r="BO61" s="665"/>
      <c r="BP61" s="665"/>
      <c r="BQ61" s="665"/>
      <c r="BR61" s="665"/>
      <c r="BS61" s="665"/>
      <c r="BT61" s="665"/>
      <c r="BU61" s="665"/>
      <c r="BV61" s="665"/>
      <c r="BW61" s="665"/>
      <c r="BX61" s="665"/>
      <c r="BY61" s="665"/>
      <c r="BZ61" s="665"/>
      <c r="CA61" s="665"/>
      <c r="CB61" s="665"/>
      <c r="CC61" s="665"/>
      <c r="CD61" s="665"/>
      <c r="CE61" s="665"/>
      <c r="CF61" s="665"/>
      <c r="CG61" s="665"/>
      <c r="CH61" s="665"/>
      <c r="CI61" s="665"/>
      <c r="CJ61" s="665"/>
      <c r="CK61" s="665"/>
      <c r="CL61" s="665"/>
      <c r="CM61" s="665"/>
      <c r="CN61" s="665"/>
      <c r="CO61" s="665"/>
      <c r="CP61" s="665"/>
      <c r="CQ61" s="665"/>
      <c r="CR61" s="665"/>
      <c r="CS61" s="665"/>
      <c r="CT61" s="665"/>
      <c r="CU61" s="665"/>
      <c r="CV61" s="665"/>
      <c r="CW61" s="665"/>
      <c r="CX61" s="665"/>
      <c r="CY61" s="665"/>
      <c r="CZ61" s="665"/>
      <c r="DA61" s="665"/>
      <c r="DB61" s="665"/>
      <c r="DC61" s="665"/>
      <c r="DD61" s="665"/>
      <c r="DE61" s="665"/>
      <c r="DF61" s="665"/>
      <c r="DG61" s="665"/>
      <c r="DH61" s="665"/>
      <c r="DI61" s="665"/>
      <c r="DJ61" s="665"/>
      <c r="DK61" s="665"/>
      <c r="DL61" s="665"/>
      <c r="DM61" s="665"/>
      <c r="DN61" s="665"/>
      <c r="DO61" s="665"/>
      <c r="DP61" s="665"/>
      <c r="DQ61" s="665"/>
      <c r="DR61" s="665"/>
      <c r="DS61" s="665"/>
      <c r="DT61" s="665"/>
      <c r="DU61" s="665"/>
      <c r="DV61" s="665"/>
      <c r="DW61" s="665"/>
      <c r="DX61" s="665"/>
      <c r="DY61" s="665"/>
      <c r="DZ61" s="665"/>
      <c r="EA61" s="665"/>
      <c r="EB61" s="665"/>
      <c r="EC61" s="665"/>
      <c r="ED61" s="665"/>
      <c r="EE61" s="665"/>
      <c r="EF61" s="665"/>
      <c r="EG61" s="665"/>
      <c r="EH61" s="665"/>
      <c r="EI61" s="665"/>
      <c r="EJ61" s="665"/>
      <c r="EK61" s="665"/>
      <c r="EL61" s="665"/>
      <c r="EM61" s="665"/>
      <c r="EN61" s="665"/>
      <c r="EO61" s="665"/>
      <c r="EP61" s="665"/>
      <c r="EQ61" s="665"/>
      <c r="ER61" s="665"/>
      <c r="ES61" s="665"/>
      <c r="ET61" s="665"/>
      <c r="EU61" s="665"/>
      <c r="EV61" s="665"/>
      <c r="EW61" s="665"/>
      <c r="EX61" s="665"/>
      <c r="EY61" s="665"/>
      <c r="EZ61" s="665"/>
      <c r="FA61" s="665"/>
      <c r="FB61" s="665"/>
      <c r="FC61" s="665"/>
      <c r="FD61" s="665"/>
      <c r="FE61" s="665"/>
      <c r="FF61" s="665"/>
      <c r="FG61" s="665"/>
      <c r="FH61" s="665"/>
      <c r="FI61" s="665"/>
      <c r="FJ61" s="665"/>
      <c r="FK61" s="665"/>
      <c r="FL61" s="665"/>
      <c r="FM61" s="665"/>
      <c r="FN61" s="665"/>
      <c r="FO61" s="665"/>
      <c r="FP61" s="665"/>
      <c r="FQ61" s="665"/>
      <c r="FR61" s="665"/>
      <c r="FS61" s="665"/>
      <c r="FT61" s="665"/>
      <c r="FU61" s="665"/>
      <c r="FV61" s="665"/>
      <c r="FW61" s="665"/>
      <c r="FX61" s="665"/>
      <c r="FY61" s="665"/>
      <c r="FZ61" s="665"/>
      <c r="GA61" s="665"/>
      <c r="GB61" s="665"/>
      <c r="GC61" s="665"/>
      <c r="GD61" s="665"/>
      <c r="GE61" s="665"/>
      <c r="GF61" s="665"/>
      <c r="GG61" s="665"/>
      <c r="GH61" s="665"/>
      <c r="GI61" s="665"/>
      <c r="GJ61" s="665"/>
      <c r="GK61" s="665"/>
      <c r="GL61" s="665"/>
      <c r="GM61" s="665"/>
      <c r="GN61" s="665"/>
      <c r="GO61" s="665"/>
      <c r="GP61" s="665"/>
      <c r="GQ61" s="665"/>
      <c r="GR61" s="665"/>
      <c r="GS61" s="665"/>
      <c r="GT61" s="665"/>
      <c r="GU61" s="665"/>
      <c r="GV61" s="665"/>
      <c r="GW61" s="665"/>
      <c r="GX61" s="665"/>
      <c r="GY61" s="665"/>
      <c r="GZ61" s="665"/>
      <c r="HA61" s="665"/>
      <c r="HB61" s="665"/>
      <c r="HC61" s="665"/>
      <c r="HD61" s="665"/>
      <c r="HE61" s="665"/>
      <c r="HF61" s="665"/>
      <c r="HG61" s="665"/>
      <c r="HH61" s="665"/>
      <c r="HI61" s="665"/>
      <c r="HJ61" s="665"/>
      <c r="HK61" s="665"/>
      <c r="HL61" s="665"/>
      <c r="HM61" s="665"/>
      <c r="HN61" s="665"/>
      <c r="HO61" s="665"/>
      <c r="HP61" s="665"/>
      <c r="HQ61" s="665"/>
      <c r="HR61" s="665"/>
      <c r="HS61" s="665"/>
      <c r="HT61" s="665"/>
      <c r="HU61" s="665"/>
      <c r="HV61" s="665"/>
      <c r="HW61" s="665"/>
      <c r="HX61" s="665"/>
      <c r="HY61" s="665"/>
      <c r="HZ61" s="665"/>
      <c r="IA61" s="665"/>
      <c r="IB61" s="665"/>
      <c r="IC61" s="665"/>
      <c r="ID61" s="665"/>
      <c r="IE61" s="665"/>
      <c r="IF61" s="665"/>
      <c r="IG61" s="665"/>
      <c r="IH61" s="665"/>
      <c r="II61" s="665"/>
      <c r="IJ61" s="665"/>
      <c r="IK61" s="665"/>
      <c r="IL61" s="665"/>
      <c r="IM61" s="665"/>
      <c r="IN61" s="665"/>
      <c r="IO61" s="665"/>
      <c r="IP61" s="665"/>
      <c r="IQ61" s="665"/>
      <c r="IR61" s="665"/>
      <c r="IS61" s="665"/>
      <c r="IT61" s="665"/>
      <c r="IU61" s="665"/>
      <c r="IV61" s="665"/>
      <c r="IW61" s="665"/>
      <c r="IX61" s="665"/>
      <c r="IY61" s="665"/>
      <c r="IZ61" s="665"/>
      <c r="JA61" s="665"/>
      <c r="JB61" s="665"/>
      <c r="JC61" s="665"/>
      <c r="JD61" s="665"/>
      <c r="JE61" s="665"/>
      <c r="JF61" s="665"/>
      <c r="JG61" s="665"/>
      <c r="JH61" s="665"/>
      <c r="JI61" s="665"/>
      <c r="JJ61" s="665"/>
      <c r="JK61" s="665"/>
      <c r="JL61" s="665"/>
      <c r="JM61" s="665"/>
      <c r="JN61" s="665"/>
      <c r="JO61" s="665"/>
      <c r="JP61" s="665"/>
      <c r="JQ61" s="665"/>
      <c r="JR61" s="665"/>
      <c r="JS61" s="665"/>
      <c r="JT61" s="665"/>
      <c r="JU61" s="665"/>
      <c r="JV61" s="665"/>
      <c r="JW61" s="665"/>
      <c r="JX61" s="665"/>
      <c r="JY61" s="665"/>
      <c r="JZ61" s="665"/>
      <c r="KA61" s="665"/>
      <c r="KB61" s="665"/>
      <c r="KC61" s="665"/>
      <c r="KD61" s="665"/>
      <c r="KE61" s="665"/>
      <c r="KF61" s="665"/>
      <c r="KG61" s="665"/>
      <c r="KH61" s="665"/>
      <c r="KI61" s="665"/>
      <c r="KJ61" s="665"/>
      <c r="KK61" s="665"/>
      <c r="KL61" s="665"/>
      <c r="KM61" s="665"/>
      <c r="KN61" s="665"/>
      <c r="KO61" s="665"/>
      <c r="KP61" s="665"/>
      <c r="KQ61" s="665"/>
      <c r="KR61" s="665"/>
      <c r="KS61" s="665"/>
      <c r="KT61" s="665"/>
      <c r="KU61" s="665"/>
      <c r="KV61" s="665"/>
      <c r="KW61" s="665"/>
      <c r="KX61" s="665"/>
      <c r="KY61" s="665"/>
      <c r="KZ61" s="665"/>
      <c r="LA61" s="665"/>
      <c r="LB61" s="665"/>
      <c r="LC61" s="665"/>
      <c r="LD61" s="665"/>
      <c r="LE61" s="665"/>
      <c r="LF61" s="665"/>
      <c r="LG61" s="665"/>
      <c r="LH61" s="665"/>
      <c r="LI61" s="665"/>
      <c r="LJ61" s="665"/>
      <c r="LK61" s="665"/>
      <c r="LL61" s="665"/>
      <c r="LM61" s="665"/>
      <c r="LN61" s="665"/>
      <c r="LO61" s="665"/>
      <c r="LP61" s="665"/>
      <c r="LQ61" s="665"/>
      <c r="LR61" s="665"/>
      <c r="LS61" s="665"/>
      <c r="LT61" s="665"/>
      <c r="LU61" s="665"/>
      <c r="LV61" s="665"/>
      <c r="LW61" s="665"/>
      <c r="LX61" s="665"/>
      <c r="LY61" s="665"/>
      <c r="LZ61" s="665"/>
      <c r="MA61" s="665"/>
      <c r="MB61" s="665"/>
      <c r="MC61" s="665"/>
      <c r="MD61" s="665"/>
      <c r="ME61" s="665"/>
      <c r="MF61" s="665"/>
      <c r="MG61" s="665"/>
      <c r="MH61" s="665"/>
      <c r="MI61" s="665"/>
      <c r="MJ61" s="665"/>
      <c r="MK61" s="665"/>
      <c r="ML61" s="665"/>
      <c r="MM61" s="665"/>
      <c r="MN61" s="665"/>
      <c r="MO61" s="665"/>
      <c r="MP61" s="665"/>
      <c r="MQ61" s="665"/>
      <c r="MR61" s="665"/>
      <c r="MS61" s="665"/>
      <c r="MT61" s="665"/>
      <c r="MU61" s="665"/>
      <c r="MV61" s="665"/>
      <c r="MW61" s="665"/>
      <c r="MX61" s="665"/>
      <c r="MY61" s="665"/>
      <c r="MZ61" s="665"/>
      <c r="NA61" s="665"/>
      <c r="NB61" s="665"/>
      <c r="NC61" s="665"/>
      <c r="ND61" s="665"/>
      <c r="NE61" s="665"/>
      <c r="NF61" s="665"/>
      <c r="NG61" s="665"/>
      <c r="NH61" s="665"/>
      <c r="NI61" s="665"/>
      <c r="NJ61" s="665"/>
      <c r="NK61" s="665"/>
      <c r="NL61" s="665"/>
      <c r="NM61" s="665"/>
      <c r="NN61" s="665"/>
      <c r="NO61" s="665"/>
      <c r="NP61" s="665"/>
      <c r="NQ61" s="665"/>
      <c r="NR61" s="665"/>
      <c r="NS61" s="665"/>
      <c r="NT61" s="665"/>
      <c r="NU61" s="665"/>
      <c r="NV61" s="665"/>
      <c r="NW61" s="665"/>
      <c r="NX61" s="665"/>
      <c r="NY61" s="665"/>
      <c r="NZ61" s="665"/>
      <c r="OA61" s="665"/>
      <c r="OB61" s="665"/>
      <c r="OC61" s="665"/>
      <c r="OD61" s="665"/>
      <c r="OE61" s="665"/>
      <c r="OF61" s="665"/>
      <c r="OG61" s="665"/>
      <c r="OH61" s="665"/>
      <c r="OI61" s="665"/>
      <c r="OJ61" s="665"/>
      <c r="OK61" s="665"/>
      <c r="OL61" s="665"/>
      <c r="OM61" s="665"/>
      <c r="ON61" s="665"/>
      <c r="OO61" s="665"/>
      <c r="OP61" s="665"/>
      <c r="OQ61" s="665"/>
      <c r="OR61" s="665"/>
      <c r="OS61" s="665"/>
      <c r="OT61" s="665"/>
      <c r="OU61" s="665"/>
      <c r="OV61" s="665"/>
      <c r="OW61" s="665"/>
      <c r="OX61" s="665"/>
      <c r="OY61" s="665"/>
      <c r="OZ61" s="665"/>
      <c r="PA61" s="665"/>
      <c r="PB61" s="665"/>
      <c r="PC61" s="665"/>
      <c r="PD61" s="665"/>
      <c r="PE61" s="665"/>
      <c r="PF61" s="665"/>
      <c r="PG61" s="665"/>
      <c r="PH61" s="665"/>
      <c r="PI61" s="665"/>
      <c r="PJ61" s="665"/>
      <c r="PK61" s="665"/>
      <c r="PL61" s="665"/>
      <c r="PM61" s="665"/>
      <c r="PN61" s="665"/>
      <c r="PO61" s="665"/>
      <c r="PP61" s="665"/>
      <c r="PQ61" s="665"/>
      <c r="PR61" s="665"/>
      <c r="PS61" s="665"/>
      <c r="PT61" s="665"/>
      <c r="PU61" s="665"/>
      <c r="PV61" s="665"/>
      <c r="PW61" s="665"/>
      <c r="PX61" s="665"/>
      <c r="PY61" s="665"/>
      <c r="PZ61" s="665"/>
      <c r="QA61" s="665"/>
      <c r="QB61" s="665"/>
      <c r="QC61" s="665"/>
      <c r="QD61" s="665"/>
      <c r="QE61" s="665"/>
      <c r="QF61" s="665"/>
      <c r="QG61" s="665"/>
      <c r="QH61" s="665"/>
      <c r="QI61" s="665"/>
      <c r="QJ61" s="665"/>
      <c r="QK61" s="665"/>
      <c r="QL61" s="665"/>
      <c r="QM61" s="665"/>
      <c r="QN61" s="665"/>
      <c r="QO61" s="665"/>
      <c r="QP61" s="665"/>
      <c r="QQ61" s="665"/>
      <c r="QR61" s="665"/>
      <c r="QS61" s="665"/>
      <c r="QT61" s="665"/>
      <c r="QU61" s="665"/>
      <c r="QV61" s="665"/>
      <c r="QW61" s="665"/>
      <c r="QX61" s="665"/>
      <c r="QY61" s="665"/>
      <c r="QZ61" s="665"/>
      <c r="RA61" s="665"/>
      <c r="RB61" s="665"/>
      <c r="RC61" s="665"/>
      <c r="RD61" s="665"/>
      <c r="RE61" s="665"/>
      <c r="RF61" s="665"/>
      <c r="RG61" s="665"/>
      <c r="RH61" s="665"/>
      <c r="RI61" s="665"/>
      <c r="RJ61" s="665"/>
      <c r="RK61" s="665"/>
      <c r="RL61" s="665"/>
      <c r="RM61" s="665"/>
      <c r="RN61" s="665"/>
      <c r="RO61" s="665"/>
      <c r="RP61" s="665"/>
      <c r="RQ61" s="665"/>
      <c r="RR61" s="665"/>
      <c r="RS61" s="665"/>
      <c r="RT61" s="665"/>
      <c r="RU61" s="665"/>
      <c r="RV61" s="665"/>
      <c r="RW61" s="665"/>
      <c r="RX61" s="665"/>
      <c r="RY61" s="665"/>
      <c r="RZ61" s="665"/>
      <c r="SA61" s="665"/>
      <c r="SB61" s="665"/>
      <c r="SC61" s="665"/>
      <c r="SD61" s="665"/>
      <c r="SE61" s="665"/>
      <c r="SF61" s="665"/>
      <c r="SG61" s="665"/>
      <c r="SH61" s="665"/>
      <c r="SI61" s="665"/>
      <c r="SJ61" s="665"/>
      <c r="SK61" s="665"/>
      <c r="SL61" s="665"/>
      <c r="SM61" s="665"/>
      <c r="SN61" s="665"/>
      <c r="SO61" s="665"/>
      <c r="SP61" s="665"/>
      <c r="SQ61" s="665"/>
      <c r="SR61" s="665"/>
      <c r="SS61" s="665"/>
      <c r="ST61" s="665"/>
      <c r="SU61" s="665"/>
      <c r="SV61" s="665"/>
      <c r="SW61" s="665"/>
      <c r="SX61" s="665"/>
      <c r="SY61" s="665"/>
      <c r="SZ61" s="665"/>
      <c r="TA61" s="665"/>
      <c r="TB61" s="665"/>
      <c r="TC61" s="665"/>
      <c r="TD61" s="665"/>
      <c r="TE61" s="665"/>
      <c r="TF61" s="665"/>
      <c r="TG61" s="665"/>
      <c r="TH61" s="665"/>
      <c r="TI61" s="665"/>
      <c r="TJ61" s="665"/>
      <c r="TK61" s="665"/>
      <c r="TL61" s="665"/>
      <c r="TM61" s="665"/>
      <c r="TN61" s="665"/>
      <c r="TO61" s="665"/>
      <c r="TP61" s="665"/>
      <c r="TQ61" s="665"/>
      <c r="TR61" s="665"/>
      <c r="TS61" s="665"/>
      <c r="TT61" s="665"/>
      <c r="TU61" s="665"/>
      <c r="TV61" s="665"/>
      <c r="TW61" s="665"/>
      <c r="TX61" s="665"/>
      <c r="TY61" s="665"/>
      <c r="TZ61" s="665"/>
      <c r="UA61" s="665"/>
      <c r="UB61" s="665"/>
      <c r="UC61" s="665"/>
      <c r="UD61" s="665"/>
      <c r="UE61" s="665"/>
      <c r="UF61" s="665"/>
      <c r="UG61" s="665"/>
      <c r="UH61" s="665"/>
      <c r="UI61" s="665"/>
      <c r="UJ61" s="665"/>
      <c r="UK61" s="665"/>
      <c r="UL61" s="665"/>
      <c r="UM61" s="665"/>
      <c r="UN61" s="665"/>
      <c r="UO61" s="665"/>
      <c r="UP61" s="665"/>
      <c r="UQ61" s="665"/>
      <c r="UR61" s="665"/>
      <c r="US61" s="665"/>
      <c r="UT61" s="665"/>
      <c r="UU61" s="665"/>
      <c r="UV61" s="665"/>
      <c r="UW61" s="665"/>
      <c r="UX61" s="665"/>
      <c r="UY61" s="665"/>
      <c r="UZ61" s="665"/>
      <c r="VA61" s="665"/>
      <c r="VB61" s="665"/>
      <c r="VC61" s="665"/>
      <c r="VD61" s="665"/>
      <c r="VE61" s="665"/>
      <c r="VF61" s="665"/>
      <c r="VG61" s="665"/>
      <c r="VH61" s="665"/>
      <c r="VI61" s="665"/>
      <c r="VJ61" s="665"/>
      <c r="VK61" s="665"/>
      <c r="VL61" s="665"/>
      <c r="VM61" s="665"/>
      <c r="VN61" s="665"/>
      <c r="VO61" s="665"/>
      <c r="VP61" s="665"/>
      <c r="VQ61" s="665"/>
      <c r="VR61" s="665"/>
      <c r="VS61" s="665"/>
      <c r="VT61" s="665"/>
      <c r="VU61" s="665"/>
      <c r="VV61" s="665"/>
      <c r="VW61" s="665"/>
      <c r="VX61" s="665"/>
      <c r="VY61" s="665"/>
      <c r="VZ61" s="665"/>
      <c r="WA61" s="665"/>
      <c r="WB61" s="665"/>
      <c r="WC61" s="665"/>
      <c r="WD61" s="665"/>
      <c r="WE61" s="665"/>
      <c r="WF61" s="665"/>
      <c r="WG61" s="665"/>
      <c r="WH61" s="665"/>
      <c r="WI61" s="665"/>
      <c r="WJ61" s="665"/>
      <c r="WK61" s="665"/>
      <c r="WL61" s="665"/>
      <c r="WM61" s="665"/>
      <c r="WN61" s="665"/>
      <c r="WO61" s="665"/>
      <c r="WP61" s="665"/>
      <c r="WQ61" s="665"/>
      <c r="WR61" s="665"/>
      <c r="WS61" s="665"/>
      <c r="WT61" s="665"/>
      <c r="WU61" s="665"/>
      <c r="WV61" s="665"/>
      <c r="WW61" s="665"/>
      <c r="WX61" s="665"/>
      <c r="WY61" s="665"/>
      <c r="WZ61" s="665"/>
      <c r="XA61" s="665"/>
      <c r="XB61" s="665"/>
      <c r="XC61" s="665"/>
      <c r="XD61" s="665"/>
      <c r="XE61" s="665"/>
      <c r="XF61" s="665"/>
      <c r="XG61" s="665"/>
      <c r="XH61" s="665"/>
      <c r="XI61" s="665"/>
      <c r="XJ61" s="665"/>
      <c r="XK61" s="665"/>
      <c r="XL61" s="665"/>
      <c r="XM61" s="665"/>
      <c r="XN61" s="665"/>
      <c r="XO61" s="665"/>
      <c r="XP61" s="665"/>
      <c r="XQ61" s="665"/>
      <c r="XR61" s="665"/>
      <c r="XS61" s="665"/>
      <c r="XT61" s="665"/>
      <c r="XU61" s="665"/>
      <c r="XV61" s="665"/>
      <c r="XW61" s="665"/>
      <c r="XX61" s="665"/>
      <c r="XY61" s="665"/>
      <c r="XZ61" s="665"/>
      <c r="YA61" s="665"/>
      <c r="YB61" s="665"/>
      <c r="YC61" s="665"/>
      <c r="YD61" s="665"/>
      <c r="YE61" s="665"/>
      <c r="YF61" s="665"/>
      <c r="YG61" s="665"/>
      <c r="YH61" s="665"/>
      <c r="YI61" s="665"/>
      <c r="YJ61" s="665"/>
      <c r="YK61" s="665"/>
      <c r="YL61" s="665"/>
      <c r="YM61" s="665"/>
      <c r="YN61" s="665"/>
      <c r="YO61" s="665"/>
      <c r="YP61" s="665"/>
      <c r="YQ61" s="665"/>
      <c r="YR61" s="665"/>
      <c r="YS61" s="665"/>
      <c r="YT61" s="665"/>
      <c r="YU61" s="665"/>
      <c r="YV61" s="665"/>
      <c r="YW61" s="665"/>
      <c r="YX61" s="665"/>
      <c r="YY61" s="665"/>
      <c r="YZ61" s="665"/>
      <c r="ZA61" s="665"/>
      <c r="ZB61" s="665"/>
      <c r="ZC61" s="665"/>
      <c r="ZD61" s="665"/>
      <c r="ZE61" s="665"/>
      <c r="ZF61" s="665"/>
      <c r="ZG61" s="665"/>
      <c r="ZH61" s="665"/>
      <c r="ZI61" s="665"/>
      <c r="ZJ61" s="665"/>
      <c r="ZK61" s="665"/>
      <c r="ZL61" s="665"/>
      <c r="ZM61" s="665"/>
      <c r="ZN61" s="665"/>
      <c r="ZO61" s="665"/>
      <c r="ZP61" s="665"/>
      <c r="ZQ61" s="665"/>
      <c r="ZR61" s="665"/>
      <c r="ZS61" s="665"/>
      <c r="ZT61" s="665"/>
      <c r="ZU61" s="665"/>
      <c r="ZV61" s="665"/>
      <c r="ZW61" s="665"/>
      <c r="ZX61" s="665"/>
      <c r="ZY61" s="665"/>
      <c r="ZZ61" s="665"/>
      <c r="AAA61" s="665"/>
      <c r="AAB61" s="665"/>
      <c r="AAC61" s="665"/>
      <c r="AAD61" s="665"/>
      <c r="AAE61" s="665"/>
      <c r="AAF61" s="665"/>
      <c r="AAG61" s="665"/>
      <c r="AAH61" s="665"/>
      <c r="AAI61" s="665"/>
      <c r="AAJ61" s="665"/>
      <c r="AAK61" s="665"/>
      <c r="AAL61" s="665"/>
      <c r="AAM61" s="665"/>
      <c r="AAN61" s="665"/>
      <c r="AAO61" s="665"/>
      <c r="AAP61" s="665"/>
      <c r="AAQ61" s="665"/>
      <c r="AAR61" s="665"/>
      <c r="AAS61" s="665"/>
      <c r="AAT61" s="665"/>
      <c r="AAU61" s="665"/>
      <c r="AAV61" s="665"/>
      <c r="AAW61" s="665"/>
      <c r="AAX61" s="665"/>
      <c r="AAY61" s="665"/>
      <c r="AAZ61" s="665"/>
      <c r="ABA61" s="665"/>
      <c r="ABB61" s="665"/>
      <c r="ABC61" s="665"/>
      <c r="ABD61" s="665"/>
      <c r="ABE61" s="665"/>
      <c r="ABF61" s="665"/>
      <c r="ABG61" s="665"/>
      <c r="ABH61" s="665"/>
      <c r="ABI61" s="665"/>
      <c r="ABJ61" s="665"/>
      <c r="ABK61" s="665"/>
      <c r="ABL61" s="665"/>
      <c r="ABM61" s="665"/>
      <c r="ABN61" s="665"/>
      <c r="ABO61" s="665"/>
      <c r="ABP61" s="665"/>
      <c r="ABQ61" s="665"/>
      <c r="ABR61" s="665"/>
      <c r="ABS61" s="665"/>
      <c r="ABT61" s="665"/>
      <c r="ABU61" s="665"/>
      <c r="ABV61" s="665"/>
      <c r="ABW61" s="665"/>
      <c r="ABX61" s="665"/>
      <c r="ABY61" s="665"/>
      <c r="ABZ61" s="665"/>
      <c r="ACA61" s="665"/>
      <c r="ACB61" s="665"/>
      <c r="ACC61" s="665"/>
      <c r="ACD61" s="665"/>
      <c r="ACE61" s="665"/>
      <c r="ACF61" s="665"/>
      <c r="ACG61" s="665"/>
      <c r="ACH61" s="665"/>
      <c r="ACI61" s="665"/>
      <c r="ACJ61" s="665"/>
      <c r="ACK61" s="665"/>
      <c r="ACL61" s="665"/>
      <c r="ACM61" s="665"/>
      <c r="ACN61" s="665"/>
      <c r="ACO61" s="665"/>
      <c r="ACP61" s="665"/>
      <c r="ACQ61" s="665"/>
      <c r="ACR61" s="665"/>
      <c r="ACS61" s="665"/>
      <c r="ACT61" s="665"/>
      <c r="ACU61" s="665"/>
      <c r="ACV61" s="665"/>
      <c r="ACW61" s="665"/>
      <c r="ACX61" s="665"/>
      <c r="ACY61" s="665"/>
      <c r="ACZ61" s="665"/>
      <c r="ADA61" s="665"/>
      <c r="ADB61" s="665"/>
      <c r="ADC61" s="665"/>
      <c r="ADD61" s="665"/>
      <c r="ADE61" s="665"/>
      <c r="ADF61" s="665"/>
      <c r="ADG61" s="665"/>
      <c r="ADH61" s="665"/>
      <c r="ADI61" s="665"/>
      <c r="ADJ61" s="665"/>
      <c r="ADK61" s="665"/>
      <c r="ADL61" s="665"/>
      <c r="ADM61" s="665"/>
      <c r="ADN61" s="665"/>
      <c r="ADO61" s="665"/>
      <c r="ADP61" s="665"/>
      <c r="ADQ61" s="665"/>
      <c r="ADR61" s="665"/>
      <c r="ADS61" s="665"/>
      <c r="ADT61" s="665"/>
      <c r="ADU61" s="665"/>
      <c r="ADV61" s="665"/>
      <c r="ADW61" s="665"/>
      <c r="ADX61" s="665"/>
      <c r="ADY61" s="665"/>
      <c r="ADZ61" s="665"/>
      <c r="AEA61" s="665"/>
      <c r="AEB61" s="665"/>
      <c r="AEC61" s="665"/>
      <c r="AED61" s="665"/>
      <c r="AEE61" s="665"/>
      <c r="AEF61" s="665"/>
      <c r="AEG61" s="665"/>
      <c r="AEH61" s="665"/>
      <c r="AEI61" s="665"/>
      <c r="AEJ61" s="665"/>
      <c r="AEK61" s="665"/>
      <c r="AEL61" s="665"/>
      <c r="AEM61" s="665"/>
      <c r="AEN61" s="665"/>
      <c r="AEO61" s="665"/>
      <c r="AEP61" s="665"/>
      <c r="AEQ61" s="665"/>
      <c r="AER61" s="665"/>
      <c r="AES61" s="665"/>
      <c r="AET61" s="665"/>
      <c r="AEU61" s="665"/>
      <c r="AEV61" s="665"/>
      <c r="AEW61" s="665"/>
      <c r="AEX61" s="665"/>
      <c r="AEY61" s="665"/>
      <c r="AEZ61" s="665"/>
      <c r="AFA61" s="665"/>
      <c r="AFB61" s="665"/>
      <c r="AFC61" s="665"/>
      <c r="AFD61" s="665"/>
      <c r="AFE61" s="665"/>
      <c r="AFF61" s="665"/>
      <c r="AFG61" s="665"/>
      <c r="AFH61" s="665"/>
      <c r="AFI61" s="665"/>
      <c r="AFJ61" s="665"/>
      <c r="AFK61" s="665"/>
      <c r="AFL61" s="665"/>
      <c r="AFM61" s="665"/>
      <c r="AFN61" s="665"/>
      <c r="AFO61" s="665"/>
      <c r="AFP61" s="665"/>
      <c r="AFQ61" s="665"/>
      <c r="AFR61" s="665"/>
      <c r="AFS61" s="665"/>
      <c r="AFT61" s="665"/>
      <c r="AFU61" s="665"/>
      <c r="AFV61" s="665"/>
      <c r="AFW61" s="665"/>
      <c r="AFX61" s="665"/>
      <c r="AFY61" s="665"/>
      <c r="AFZ61" s="665"/>
      <c r="AGA61" s="665"/>
      <c r="AGB61" s="665"/>
      <c r="AGC61" s="665"/>
      <c r="AGD61" s="665"/>
      <c r="AGE61" s="665"/>
      <c r="AGF61" s="665"/>
      <c r="AGG61" s="665"/>
      <c r="AGH61" s="665"/>
      <c r="AGI61" s="665"/>
      <c r="AGJ61" s="665"/>
      <c r="AGK61" s="665"/>
      <c r="AGL61" s="665"/>
      <c r="AGM61" s="665"/>
      <c r="AGN61" s="665"/>
      <c r="AGO61" s="665"/>
      <c r="AGP61" s="665"/>
      <c r="AGQ61" s="665"/>
      <c r="AGR61" s="665"/>
      <c r="AGS61" s="665"/>
      <c r="AGT61" s="665"/>
      <c r="AGU61" s="665"/>
      <c r="AGV61" s="665"/>
      <c r="AGW61" s="665"/>
      <c r="AGX61" s="665"/>
      <c r="AGY61" s="665"/>
      <c r="AGZ61" s="665"/>
      <c r="AHA61" s="665"/>
      <c r="AHB61" s="665"/>
      <c r="AHC61" s="665"/>
      <c r="AHD61" s="665"/>
      <c r="AHE61" s="665"/>
      <c r="AHF61" s="665"/>
      <c r="AHG61" s="665"/>
      <c r="AHH61" s="665"/>
      <c r="AHI61" s="665"/>
      <c r="AHJ61" s="665"/>
      <c r="AHK61" s="665"/>
      <c r="AHL61" s="665"/>
      <c r="AHM61" s="665"/>
      <c r="AHN61" s="665"/>
      <c r="AHO61" s="665"/>
      <c r="AHP61" s="665"/>
      <c r="AHQ61" s="665"/>
      <c r="AHR61" s="665"/>
      <c r="AHS61" s="665"/>
      <c r="AHT61" s="665"/>
      <c r="AHU61" s="665"/>
      <c r="AHV61" s="665"/>
      <c r="AHW61" s="665"/>
      <c r="AHX61" s="665"/>
      <c r="AHY61" s="665"/>
      <c r="AHZ61" s="665"/>
      <c r="AIA61" s="665"/>
      <c r="AIB61" s="665"/>
      <c r="AIC61" s="665"/>
      <c r="AID61" s="665"/>
      <c r="AIE61" s="665"/>
      <c r="AIF61" s="665"/>
      <c r="AIG61" s="665"/>
      <c r="AIH61" s="665"/>
      <c r="AII61" s="665"/>
      <c r="AIJ61" s="665"/>
      <c r="AIK61" s="665"/>
      <c r="AIL61" s="665"/>
      <c r="AIM61" s="665"/>
      <c r="AIN61" s="665"/>
      <c r="AIO61" s="665"/>
      <c r="AIP61" s="665"/>
      <c r="AIQ61" s="665"/>
      <c r="AIR61" s="665"/>
      <c r="AIS61" s="665"/>
      <c r="AIT61" s="665"/>
      <c r="AIU61" s="665"/>
      <c r="AIV61" s="665"/>
      <c r="AIW61" s="665"/>
      <c r="AIX61" s="665"/>
      <c r="AIY61" s="665"/>
      <c r="AIZ61" s="665"/>
      <c r="AJA61" s="665"/>
      <c r="AJB61" s="665"/>
      <c r="AJC61" s="665"/>
      <c r="AJD61" s="665"/>
      <c r="AJE61" s="665"/>
      <c r="AJF61" s="665"/>
      <c r="AJG61" s="665"/>
      <c r="AJH61" s="665"/>
      <c r="AJI61" s="665"/>
      <c r="AJJ61" s="665"/>
      <c r="AJK61" s="665"/>
      <c r="AJL61" s="665"/>
      <c r="AJM61" s="665"/>
      <c r="AJN61" s="665"/>
      <c r="AJO61" s="665"/>
      <c r="AJP61" s="665"/>
      <c r="AJQ61" s="665"/>
      <c r="AJR61" s="665"/>
      <c r="AJS61" s="665"/>
      <c r="AJT61" s="665"/>
      <c r="AJU61" s="665"/>
      <c r="AJV61" s="665"/>
      <c r="AJW61" s="665"/>
      <c r="AJX61" s="665"/>
      <c r="AJY61" s="665"/>
      <c r="AJZ61" s="665"/>
      <c r="AKA61" s="665"/>
      <c r="AKB61" s="665"/>
      <c r="AKC61" s="665"/>
      <c r="AKD61" s="665"/>
      <c r="AKE61" s="665"/>
      <c r="AKF61" s="665"/>
      <c r="AKG61" s="665"/>
      <c r="AKH61" s="665"/>
      <c r="AKI61" s="665"/>
      <c r="AKJ61" s="665"/>
      <c r="AKK61" s="665"/>
      <c r="AKL61" s="665"/>
      <c r="AKM61" s="665"/>
      <c r="AKN61" s="665"/>
      <c r="AKO61" s="665"/>
      <c r="AKP61" s="665"/>
      <c r="AKQ61" s="665"/>
      <c r="AKR61" s="665"/>
      <c r="AKS61" s="665"/>
      <c r="AKT61" s="665"/>
      <c r="AKU61" s="665"/>
      <c r="AKV61" s="665"/>
      <c r="AKW61" s="665"/>
      <c r="AKX61" s="665"/>
      <c r="AKY61" s="665"/>
      <c r="AKZ61" s="665"/>
      <c r="ALA61" s="665"/>
      <c r="ALB61" s="665"/>
      <c r="ALC61" s="665"/>
      <c r="ALD61" s="665"/>
      <c r="ALE61" s="665"/>
      <c r="ALF61" s="665"/>
      <c r="ALG61" s="665"/>
      <c r="ALH61" s="665"/>
      <c r="ALI61" s="665"/>
      <c r="ALJ61" s="665"/>
      <c r="ALK61" s="665"/>
      <c r="ALL61" s="665"/>
      <c r="ALM61" s="665"/>
      <c r="ALN61" s="665"/>
      <c r="ALO61" s="665"/>
      <c r="ALP61" s="665"/>
      <c r="ALQ61" s="665"/>
      <c r="ALR61" s="665"/>
      <c r="ALS61" s="665"/>
      <c r="ALT61" s="665"/>
      <c r="ALU61" s="665"/>
      <c r="ALV61" s="665"/>
      <c r="ALW61" s="665"/>
      <c r="ALX61" s="665"/>
      <c r="ALY61" s="665"/>
      <c r="ALZ61" s="665"/>
      <c r="AMA61" s="665"/>
      <c r="AMB61" s="665"/>
      <c r="AMC61" s="665"/>
      <c r="AMD61" s="665"/>
      <c r="AME61" s="665"/>
      <c r="AMF61" s="665"/>
      <c r="AMG61" s="665"/>
      <c r="AMH61" s="665"/>
      <c r="AMI61" s="665"/>
      <c r="AMJ61" s="665"/>
      <c r="AMK61" s="665"/>
      <c r="AML61" s="665"/>
      <c r="AMM61" s="665"/>
      <c r="AMN61" s="665"/>
      <c r="AMO61" s="665"/>
      <c r="AMP61" s="665"/>
      <c r="AMQ61" s="665"/>
      <c r="AMR61" s="665"/>
      <c r="AMS61" s="665"/>
      <c r="AMT61" s="665"/>
      <c r="AMU61" s="665"/>
      <c r="AMV61" s="665"/>
      <c r="AMW61" s="665"/>
      <c r="AMX61" s="665"/>
      <c r="AMY61" s="665"/>
      <c r="AMZ61" s="665"/>
      <c r="ANA61" s="665"/>
      <c r="ANB61" s="665"/>
      <c r="ANC61" s="665"/>
      <c r="AND61" s="665"/>
      <c r="ANE61" s="665"/>
      <c r="ANF61" s="665"/>
      <c r="ANG61" s="665"/>
      <c r="ANH61" s="665"/>
      <c r="ANI61" s="665"/>
      <c r="ANJ61" s="665"/>
      <c r="ANK61" s="665"/>
      <c r="ANL61" s="665"/>
      <c r="ANM61" s="665"/>
      <c r="ANN61" s="665"/>
      <c r="ANO61" s="665"/>
      <c r="ANP61" s="665"/>
      <c r="ANQ61" s="665"/>
      <c r="ANR61" s="665"/>
      <c r="ANS61" s="665"/>
      <c r="ANT61" s="665"/>
      <c r="ANU61" s="665"/>
      <c r="ANV61" s="665"/>
      <c r="ANW61" s="665"/>
      <c r="ANX61" s="665"/>
      <c r="ANY61" s="665"/>
      <c r="ANZ61" s="665"/>
      <c r="AOA61" s="665"/>
      <c r="AOB61" s="665"/>
      <c r="AOC61" s="665"/>
      <c r="AOD61" s="665"/>
      <c r="AOE61" s="665"/>
      <c r="AOF61" s="665"/>
      <c r="AOG61" s="665"/>
      <c r="AOH61" s="665"/>
      <c r="AOI61" s="665"/>
      <c r="AOJ61" s="665"/>
      <c r="AOK61" s="665"/>
      <c r="AOL61" s="665"/>
      <c r="AOM61" s="665"/>
      <c r="AON61" s="665"/>
      <c r="AOO61" s="665"/>
      <c r="AOP61" s="665"/>
      <c r="AOQ61" s="665"/>
      <c r="AOR61" s="665"/>
      <c r="AOS61" s="665"/>
      <c r="AOT61" s="665"/>
      <c r="AOU61" s="665"/>
      <c r="AOV61" s="665"/>
      <c r="AOW61" s="665"/>
      <c r="AOX61" s="665"/>
      <c r="AOY61" s="665"/>
      <c r="AOZ61" s="665"/>
      <c r="APA61" s="665"/>
      <c r="APB61" s="665"/>
      <c r="APC61" s="665"/>
      <c r="APD61" s="665"/>
      <c r="APE61" s="665"/>
      <c r="APF61" s="665"/>
      <c r="APG61" s="665"/>
      <c r="APH61" s="665"/>
      <c r="API61" s="665"/>
      <c r="APJ61" s="665"/>
      <c r="APK61" s="665"/>
      <c r="APL61" s="665"/>
      <c r="APM61" s="665"/>
      <c r="APN61" s="665"/>
      <c r="APO61" s="665"/>
      <c r="APP61" s="665"/>
      <c r="APQ61" s="665"/>
      <c r="APR61" s="665"/>
      <c r="APS61" s="665"/>
      <c r="APT61" s="665"/>
      <c r="APU61" s="665"/>
      <c r="APV61" s="665"/>
      <c r="APW61" s="665"/>
      <c r="APX61" s="665"/>
      <c r="APY61" s="665"/>
      <c r="APZ61" s="665"/>
      <c r="AQA61" s="665"/>
      <c r="AQB61" s="665"/>
      <c r="AQC61" s="665"/>
      <c r="AQD61" s="665"/>
      <c r="AQE61" s="665"/>
      <c r="AQF61" s="665"/>
      <c r="AQG61" s="665"/>
      <c r="AQH61" s="665"/>
      <c r="AQI61" s="665"/>
      <c r="AQJ61" s="665"/>
      <c r="AQK61" s="665"/>
      <c r="AQL61" s="665"/>
      <c r="AQM61" s="665"/>
      <c r="AQN61" s="665"/>
      <c r="AQO61" s="665"/>
      <c r="AQP61" s="665"/>
      <c r="AQQ61" s="665"/>
      <c r="AQR61" s="665"/>
      <c r="AQS61" s="665"/>
      <c r="AQT61" s="665"/>
      <c r="AQU61" s="665"/>
      <c r="AQV61" s="665"/>
      <c r="AQW61" s="665"/>
      <c r="AQX61" s="665"/>
      <c r="AQY61" s="665"/>
      <c r="AQZ61" s="665"/>
      <c r="ARA61" s="665"/>
      <c r="ARB61" s="665"/>
      <c r="ARC61" s="665"/>
      <c r="ARD61" s="665"/>
      <c r="ARE61" s="665"/>
      <c r="ARF61" s="665"/>
      <c r="ARG61" s="665"/>
      <c r="ARH61" s="665"/>
      <c r="ARI61" s="665"/>
      <c r="ARJ61" s="665"/>
      <c r="ARK61" s="665"/>
      <c r="ARL61" s="665"/>
      <c r="ARM61" s="665"/>
      <c r="ARN61" s="665"/>
      <c r="ARO61" s="665"/>
      <c r="ARP61" s="665"/>
      <c r="ARQ61" s="665"/>
      <c r="ARR61" s="665"/>
      <c r="ARS61" s="665"/>
      <c r="ART61" s="665"/>
      <c r="ARU61" s="665"/>
      <c r="ARV61" s="665"/>
      <c r="ARW61" s="665"/>
      <c r="ARX61" s="665"/>
      <c r="ARY61" s="665"/>
      <c r="ARZ61" s="665"/>
      <c r="ASA61" s="665"/>
      <c r="ASB61" s="665"/>
      <c r="ASC61" s="665"/>
      <c r="ASD61" s="665"/>
      <c r="ASE61" s="665"/>
      <c r="ASF61" s="665"/>
      <c r="ASG61" s="665"/>
      <c r="ASH61" s="665"/>
      <c r="ASI61" s="665"/>
      <c r="ASJ61" s="665"/>
      <c r="ASK61" s="665"/>
      <c r="ASL61" s="665"/>
      <c r="ASM61" s="665"/>
      <c r="ASN61" s="665"/>
      <c r="ASO61" s="665"/>
      <c r="ASP61" s="665"/>
      <c r="ASQ61" s="665"/>
      <c r="ASR61" s="665"/>
      <c r="ASS61" s="665"/>
      <c r="AST61" s="665"/>
      <c r="ASU61" s="665"/>
      <c r="ASV61" s="665"/>
      <c r="ASW61" s="665"/>
      <c r="ASX61" s="665"/>
      <c r="ASY61" s="665"/>
      <c r="ASZ61" s="665"/>
      <c r="ATA61" s="665"/>
      <c r="ATB61" s="665"/>
      <c r="ATC61" s="665"/>
      <c r="ATD61" s="665"/>
      <c r="ATE61" s="665"/>
      <c r="ATF61" s="665"/>
      <c r="ATG61" s="665"/>
      <c r="ATH61" s="665"/>
      <c r="ATI61" s="665"/>
      <c r="ATJ61" s="665"/>
      <c r="ATK61" s="665"/>
      <c r="ATL61" s="665"/>
      <c r="ATM61" s="665"/>
      <c r="ATN61" s="665"/>
      <c r="ATO61" s="665"/>
      <c r="ATP61" s="665"/>
      <c r="ATQ61" s="665"/>
      <c r="ATR61" s="665"/>
      <c r="ATS61" s="665"/>
      <c r="ATT61" s="665"/>
      <c r="ATU61" s="665"/>
      <c r="ATV61" s="665"/>
      <c r="ATW61" s="665"/>
      <c r="ATX61" s="665"/>
      <c r="ATY61" s="665"/>
      <c r="ATZ61" s="665"/>
      <c r="AUA61" s="665"/>
      <c r="AUB61" s="665"/>
      <c r="AUC61" s="665"/>
      <c r="AUD61" s="665"/>
      <c r="AUE61" s="665"/>
      <c r="AUF61" s="665"/>
      <c r="AUG61" s="665"/>
      <c r="AUH61" s="665"/>
      <c r="AUI61" s="665"/>
      <c r="AUJ61" s="665"/>
      <c r="AUK61" s="665"/>
      <c r="AUL61" s="665"/>
      <c r="AUM61" s="665"/>
      <c r="AUN61" s="665"/>
      <c r="AUO61" s="665"/>
      <c r="AUP61" s="665"/>
      <c r="AUQ61" s="665"/>
      <c r="AUR61" s="665"/>
      <c r="AUS61" s="665"/>
      <c r="AUT61" s="665"/>
      <c r="AUU61" s="665"/>
      <c r="AUV61" s="665"/>
      <c r="AUW61" s="665"/>
      <c r="AUX61" s="665"/>
      <c r="AUY61" s="665"/>
      <c r="AUZ61" s="665"/>
      <c r="AVA61" s="665"/>
      <c r="AVB61" s="665"/>
      <c r="AVC61" s="665"/>
      <c r="AVD61" s="665"/>
      <c r="AVE61" s="665"/>
      <c r="AVF61" s="665"/>
      <c r="AVG61" s="665"/>
      <c r="AVH61" s="665"/>
      <c r="AVI61" s="665"/>
      <c r="AVJ61" s="665"/>
      <c r="AVK61" s="665"/>
      <c r="AVL61" s="665"/>
      <c r="AVM61" s="665"/>
      <c r="AVN61" s="665"/>
      <c r="AVO61" s="665"/>
      <c r="AVP61" s="665"/>
      <c r="AVQ61" s="665"/>
      <c r="AVR61" s="665"/>
      <c r="AVS61" s="665"/>
      <c r="AVT61" s="665"/>
      <c r="AVU61" s="665"/>
      <c r="AVV61" s="665"/>
      <c r="AVW61" s="665"/>
      <c r="AVX61" s="665"/>
      <c r="AVY61" s="665"/>
      <c r="AVZ61" s="665"/>
      <c r="AWA61" s="665"/>
      <c r="AWB61" s="665"/>
      <c r="AWC61" s="665"/>
      <c r="AWD61" s="665"/>
      <c r="AWE61" s="665"/>
      <c r="AWF61" s="665"/>
      <c r="AWG61" s="665"/>
      <c r="AWH61" s="665"/>
      <c r="AWI61" s="665"/>
      <c r="AWJ61" s="665"/>
      <c r="AWK61" s="665"/>
      <c r="AWL61" s="665"/>
      <c r="AWM61" s="665"/>
      <c r="AWN61" s="665"/>
      <c r="AWO61" s="665"/>
      <c r="AWP61" s="665"/>
      <c r="AWQ61" s="665"/>
      <c r="AWR61" s="665"/>
      <c r="AWS61" s="665"/>
      <c r="AWT61" s="665"/>
      <c r="AWU61" s="665"/>
      <c r="AWV61" s="665"/>
      <c r="AWW61" s="665"/>
      <c r="AWX61" s="665"/>
      <c r="AWY61" s="665"/>
      <c r="AWZ61" s="665"/>
      <c r="AXA61" s="665"/>
      <c r="AXB61" s="665"/>
      <c r="AXC61" s="665"/>
      <c r="AXD61" s="665"/>
      <c r="AXE61" s="665"/>
      <c r="AXF61" s="665"/>
      <c r="AXG61" s="665"/>
      <c r="AXH61" s="665"/>
      <c r="AXI61" s="665"/>
      <c r="AXJ61" s="665"/>
      <c r="AXK61" s="665"/>
      <c r="AXL61" s="665"/>
      <c r="AXM61" s="665"/>
      <c r="AXN61" s="665"/>
      <c r="AXO61" s="665"/>
      <c r="AXP61" s="665"/>
      <c r="AXQ61" s="665"/>
      <c r="AXR61" s="665"/>
      <c r="AXS61" s="665"/>
      <c r="AXT61" s="665"/>
      <c r="AXU61" s="665"/>
      <c r="AXV61" s="665"/>
      <c r="AXW61" s="665"/>
      <c r="AXX61" s="665"/>
      <c r="AXY61" s="665"/>
      <c r="AXZ61" s="665"/>
      <c r="AYA61" s="665"/>
      <c r="AYB61" s="665"/>
      <c r="AYC61" s="665"/>
      <c r="AYD61" s="665"/>
      <c r="AYE61" s="665"/>
      <c r="AYF61" s="665"/>
      <c r="AYG61" s="665"/>
      <c r="AYH61" s="665"/>
      <c r="AYI61" s="665"/>
      <c r="AYJ61" s="665"/>
      <c r="AYK61" s="665"/>
      <c r="AYL61" s="665"/>
      <c r="AYM61" s="665"/>
      <c r="AYN61" s="665"/>
      <c r="AYO61" s="665"/>
      <c r="AYP61" s="665"/>
      <c r="AYQ61" s="665"/>
      <c r="AYR61" s="665"/>
      <c r="AYS61" s="665"/>
      <c r="AYT61" s="665"/>
      <c r="AYU61" s="665"/>
      <c r="AYV61" s="665"/>
      <c r="AYW61" s="665"/>
      <c r="AYX61" s="665"/>
      <c r="AYY61" s="665"/>
      <c r="AYZ61" s="665"/>
      <c r="AZA61" s="665"/>
      <c r="AZB61" s="665"/>
      <c r="AZC61" s="665"/>
      <c r="AZD61" s="665"/>
      <c r="AZE61" s="665"/>
      <c r="AZF61" s="665"/>
      <c r="AZG61" s="665"/>
      <c r="AZH61" s="665"/>
      <c r="AZI61" s="665"/>
      <c r="AZJ61" s="665"/>
      <c r="AZK61" s="665"/>
      <c r="AZL61" s="665"/>
      <c r="AZM61" s="665"/>
      <c r="AZN61" s="665"/>
      <c r="AZO61" s="665"/>
      <c r="AZP61" s="665"/>
      <c r="AZQ61" s="665"/>
      <c r="AZR61" s="665"/>
      <c r="AZS61" s="665"/>
      <c r="AZT61" s="665"/>
      <c r="AZU61" s="665"/>
      <c r="AZV61" s="665"/>
      <c r="AZW61" s="665"/>
      <c r="AZX61" s="665"/>
      <c r="AZY61" s="665"/>
      <c r="AZZ61" s="665"/>
      <c r="BAA61" s="665"/>
      <c r="BAB61" s="665"/>
      <c r="BAC61" s="665"/>
      <c r="BAD61" s="665"/>
      <c r="BAE61" s="665"/>
      <c r="BAF61" s="665"/>
      <c r="BAG61" s="665"/>
      <c r="BAH61" s="665"/>
      <c r="BAI61" s="665"/>
      <c r="BAJ61" s="665"/>
      <c r="BAK61" s="665"/>
      <c r="BAL61" s="665"/>
      <c r="BAM61" s="665"/>
      <c r="BAN61" s="665"/>
      <c r="BAO61" s="665"/>
      <c r="BAP61" s="665"/>
      <c r="BAQ61" s="665"/>
      <c r="BAR61" s="665"/>
      <c r="BAS61" s="665"/>
      <c r="BAT61" s="665"/>
      <c r="BAU61" s="665"/>
      <c r="BAV61" s="665"/>
      <c r="BAW61" s="665"/>
      <c r="BAX61" s="665"/>
      <c r="BAY61" s="665"/>
      <c r="BAZ61" s="665"/>
      <c r="BBA61" s="665"/>
      <c r="BBB61" s="665"/>
      <c r="BBC61" s="665"/>
      <c r="BBD61" s="665"/>
      <c r="BBE61" s="665"/>
      <c r="BBF61" s="665"/>
      <c r="BBG61" s="665"/>
      <c r="BBH61" s="665"/>
      <c r="BBI61" s="665"/>
      <c r="BBJ61" s="665"/>
      <c r="BBK61" s="665"/>
      <c r="BBL61" s="665"/>
      <c r="BBM61" s="665"/>
      <c r="BBN61" s="665"/>
      <c r="BBO61" s="665"/>
      <c r="BBP61" s="665"/>
      <c r="BBQ61" s="665"/>
      <c r="BBR61" s="665"/>
      <c r="BBS61" s="665"/>
      <c r="BBT61" s="665"/>
      <c r="BBU61" s="665"/>
      <c r="BBV61" s="665"/>
      <c r="BBW61" s="665"/>
      <c r="BBX61" s="665"/>
      <c r="BBY61" s="665"/>
      <c r="BBZ61" s="665"/>
      <c r="BCA61" s="665"/>
      <c r="BCB61" s="665"/>
      <c r="BCC61" s="665"/>
      <c r="BCD61" s="665"/>
      <c r="BCE61" s="665"/>
      <c r="BCF61" s="665"/>
      <c r="BCG61" s="665"/>
      <c r="BCH61" s="665"/>
      <c r="BCI61" s="665"/>
      <c r="BCJ61" s="665"/>
      <c r="BCK61" s="665"/>
      <c r="BCL61" s="665"/>
      <c r="BCM61" s="665"/>
      <c r="BCN61" s="665"/>
      <c r="BCO61" s="665"/>
      <c r="BCP61" s="665"/>
      <c r="BCQ61" s="665"/>
      <c r="BCR61" s="665"/>
      <c r="BCS61" s="665"/>
      <c r="BCT61" s="665"/>
      <c r="BCU61" s="665"/>
      <c r="BCV61" s="665"/>
      <c r="BCW61" s="665"/>
      <c r="BCX61" s="665"/>
      <c r="BCY61" s="665"/>
      <c r="BCZ61" s="665"/>
      <c r="BDA61" s="665"/>
      <c r="BDB61" s="665"/>
      <c r="BDC61" s="665"/>
      <c r="BDD61" s="665"/>
      <c r="BDE61" s="665"/>
      <c r="BDF61" s="665"/>
      <c r="BDG61" s="665"/>
      <c r="BDH61" s="665"/>
      <c r="BDI61" s="665"/>
      <c r="BDJ61" s="665"/>
      <c r="BDK61" s="665"/>
      <c r="BDL61" s="665"/>
      <c r="BDM61" s="665"/>
      <c r="BDN61" s="665"/>
      <c r="BDO61" s="665"/>
      <c r="BDP61" s="665"/>
      <c r="BDQ61" s="665"/>
      <c r="BDR61" s="665"/>
      <c r="BDS61" s="665"/>
      <c r="BDT61" s="665"/>
      <c r="BDU61" s="665"/>
      <c r="BDV61" s="665"/>
      <c r="BDW61" s="665"/>
      <c r="BDX61" s="665"/>
      <c r="BDY61" s="665"/>
      <c r="BDZ61" s="665"/>
      <c r="BEA61" s="665"/>
      <c r="BEB61" s="665"/>
      <c r="BEC61" s="665"/>
      <c r="BED61" s="665"/>
      <c r="BEE61" s="665"/>
      <c r="BEF61" s="665"/>
      <c r="BEG61" s="665"/>
      <c r="BEH61" s="665"/>
      <c r="BEI61" s="665"/>
      <c r="BEJ61" s="665"/>
      <c r="BEK61" s="665"/>
      <c r="BEL61" s="665"/>
      <c r="BEM61" s="665"/>
      <c r="BEN61" s="665"/>
      <c r="BEO61" s="665"/>
      <c r="BEP61" s="665"/>
      <c r="BEQ61" s="665"/>
      <c r="BER61" s="665"/>
      <c r="BES61" s="665"/>
      <c r="BET61" s="665"/>
      <c r="BEU61" s="665"/>
      <c r="BEV61" s="665"/>
      <c r="BEW61" s="665"/>
      <c r="BEX61" s="665"/>
      <c r="BEY61" s="665"/>
      <c r="BEZ61" s="665"/>
      <c r="BFA61" s="665"/>
      <c r="BFB61" s="665"/>
      <c r="BFC61" s="665"/>
      <c r="BFD61" s="665"/>
      <c r="BFE61" s="665"/>
      <c r="BFF61" s="665"/>
      <c r="BFG61" s="665"/>
      <c r="BFH61" s="665"/>
      <c r="BFI61" s="665"/>
      <c r="BFJ61" s="665"/>
      <c r="BFK61" s="665"/>
      <c r="BFL61" s="665"/>
      <c r="BFM61" s="665"/>
      <c r="BFN61" s="665"/>
      <c r="BFO61" s="665"/>
      <c r="BFP61" s="665"/>
      <c r="BFQ61" s="665"/>
      <c r="BFR61" s="665"/>
      <c r="BFS61" s="665"/>
      <c r="BFT61" s="665"/>
      <c r="BFU61" s="665"/>
      <c r="BFV61" s="665"/>
      <c r="BFW61" s="665"/>
      <c r="BFX61" s="665"/>
      <c r="BFY61" s="665"/>
      <c r="BFZ61" s="665"/>
      <c r="BGA61" s="665"/>
      <c r="BGB61" s="665"/>
      <c r="BGC61" s="665"/>
      <c r="BGD61" s="665"/>
      <c r="BGE61" s="665"/>
      <c r="BGF61" s="665"/>
      <c r="BGG61" s="665"/>
      <c r="BGH61" s="665"/>
      <c r="BGI61" s="665"/>
      <c r="BGJ61" s="665"/>
      <c r="BGK61" s="665"/>
      <c r="BGL61" s="665"/>
      <c r="BGM61" s="665"/>
      <c r="BGN61" s="665"/>
      <c r="BGO61" s="665"/>
      <c r="BGP61" s="665"/>
      <c r="BGQ61" s="665"/>
      <c r="BGR61" s="665"/>
      <c r="BGS61" s="665"/>
      <c r="BGT61" s="665"/>
      <c r="BGU61" s="665"/>
      <c r="BGV61" s="665"/>
      <c r="BGW61" s="665"/>
      <c r="BGX61" s="665"/>
      <c r="BGY61" s="665"/>
      <c r="BGZ61" s="665"/>
      <c r="BHA61" s="665"/>
      <c r="BHB61" s="665"/>
      <c r="BHC61" s="665"/>
      <c r="BHD61" s="665"/>
      <c r="BHE61" s="665"/>
      <c r="BHF61" s="665"/>
      <c r="BHG61" s="665"/>
      <c r="BHH61" s="665"/>
      <c r="BHI61" s="665"/>
      <c r="BHJ61" s="665"/>
      <c r="BHK61" s="665"/>
      <c r="BHL61" s="665"/>
      <c r="BHM61" s="665"/>
      <c r="BHN61" s="665"/>
      <c r="BHO61" s="665"/>
      <c r="BHP61" s="665"/>
      <c r="BHQ61" s="665"/>
      <c r="BHR61" s="665"/>
      <c r="BHS61" s="665"/>
      <c r="BHT61" s="665"/>
      <c r="BHU61" s="665"/>
      <c r="BHV61" s="665"/>
      <c r="BHW61" s="665"/>
      <c r="BHX61" s="665"/>
      <c r="BHY61" s="665"/>
      <c r="BHZ61" s="665"/>
      <c r="BIA61" s="665"/>
      <c r="BIB61" s="665"/>
      <c r="BIC61" s="665"/>
      <c r="BID61" s="665"/>
      <c r="BIE61" s="665"/>
      <c r="BIF61" s="665"/>
      <c r="BIG61" s="665"/>
      <c r="BIH61" s="665"/>
      <c r="BII61" s="665"/>
      <c r="BIJ61" s="665"/>
      <c r="BIK61" s="665"/>
      <c r="BIL61" s="665"/>
      <c r="BIM61" s="665"/>
      <c r="BIN61" s="665"/>
      <c r="BIO61" s="665"/>
      <c r="BIP61" s="665"/>
      <c r="BIQ61" s="665"/>
      <c r="BIR61" s="665"/>
      <c r="BIS61" s="665"/>
      <c r="BIT61" s="665"/>
      <c r="BIU61" s="665"/>
      <c r="BIV61" s="665"/>
      <c r="BIW61" s="665"/>
      <c r="BIX61" s="665"/>
      <c r="BIY61" s="665"/>
      <c r="BIZ61" s="665"/>
      <c r="BJA61" s="665"/>
      <c r="BJB61" s="665"/>
      <c r="BJC61" s="665"/>
      <c r="BJD61" s="665"/>
      <c r="BJE61" s="665"/>
      <c r="BJF61" s="665"/>
      <c r="BJG61" s="665"/>
      <c r="BJH61" s="665"/>
      <c r="BJI61" s="665"/>
      <c r="BJJ61" s="665"/>
      <c r="BJK61" s="665"/>
      <c r="BJL61" s="665"/>
      <c r="BJM61" s="665"/>
      <c r="BJN61" s="665"/>
      <c r="BJO61" s="665"/>
      <c r="BJP61" s="665"/>
      <c r="BJQ61" s="665"/>
      <c r="BJR61" s="665"/>
      <c r="BJS61" s="665"/>
      <c r="BJT61" s="665"/>
      <c r="BJU61" s="665"/>
      <c r="BJV61" s="665"/>
      <c r="BJW61" s="665"/>
      <c r="BJX61" s="665"/>
      <c r="BJY61" s="665"/>
      <c r="BJZ61" s="665"/>
      <c r="BKA61" s="665"/>
      <c r="BKB61" s="665"/>
      <c r="BKC61" s="665"/>
      <c r="BKD61" s="665"/>
      <c r="BKE61" s="665"/>
      <c r="BKF61" s="665"/>
      <c r="BKG61" s="665"/>
      <c r="BKH61" s="665"/>
      <c r="BKI61" s="665"/>
      <c r="BKJ61" s="665"/>
      <c r="BKK61" s="665"/>
      <c r="BKL61" s="665"/>
      <c r="BKM61" s="665"/>
      <c r="BKN61" s="665"/>
      <c r="BKO61" s="665"/>
      <c r="BKP61" s="665"/>
      <c r="BKQ61" s="665"/>
      <c r="BKR61" s="665"/>
      <c r="BKS61" s="665"/>
      <c r="BKT61" s="665"/>
      <c r="BKU61" s="665"/>
      <c r="BKV61" s="665"/>
      <c r="BKW61" s="665"/>
      <c r="BKX61" s="665"/>
      <c r="BKY61" s="665"/>
      <c r="BKZ61" s="665"/>
      <c r="BLA61" s="665"/>
      <c r="BLB61" s="665"/>
      <c r="BLC61" s="665"/>
      <c r="BLD61" s="665"/>
      <c r="BLE61" s="665"/>
      <c r="BLF61" s="665"/>
      <c r="BLG61" s="665"/>
      <c r="BLH61" s="665"/>
      <c r="BLI61" s="665"/>
      <c r="BLJ61" s="665"/>
      <c r="BLK61" s="665"/>
      <c r="BLL61" s="665"/>
      <c r="BLM61" s="665"/>
      <c r="BLN61" s="665"/>
      <c r="BLO61" s="665"/>
      <c r="BLP61" s="665"/>
      <c r="BLQ61" s="665"/>
      <c r="BLR61" s="665"/>
      <c r="BLS61" s="665"/>
      <c r="BLT61" s="665"/>
      <c r="BLU61" s="665"/>
      <c r="BLV61" s="665"/>
      <c r="BLW61" s="665"/>
      <c r="BLX61" s="665"/>
      <c r="BLY61" s="665"/>
      <c r="BLZ61" s="665"/>
      <c r="BMA61" s="665"/>
      <c r="BMB61" s="665"/>
      <c r="BMC61" s="665"/>
      <c r="BMD61" s="665"/>
      <c r="BME61" s="665"/>
      <c r="BMF61" s="665"/>
      <c r="BMG61" s="665"/>
      <c r="BMH61" s="665"/>
      <c r="BMI61" s="665"/>
      <c r="BMJ61" s="665"/>
      <c r="BMK61" s="665"/>
      <c r="BML61" s="665"/>
      <c r="BMM61" s="665"/>
      <c r="BMN61" s="665"/>
      <c r="BMO61" s="665"/>
      <c r="BMP61" s="665"/>
      <c r="BMQ61" s="665"/>
      <c r="BMR61" s="665"/>
      <c r="BMS61" s="665"/>
      <c r="BMT61" s="665"/>
      <c r="BMU61" s="665"/>
      <c r="BMV61" s="665"/>
      <c r="BMW61" s="665"/>
      <c r="BMX61" s="665"/>
      <c r="BMY61" s="665"/>
      <c r="BMZ61" s="665"/>
      <c r="BNA61" s="665"/>
      <c r="BNB61" s="665"/>
      <c r="BNC61" s="665"/>
      <c r="BND61" s="665"/>
      <c r="BNE61" s="665"/>
      <c r="BNF61" s="665"/>
      <c r="BNG61" s="665"/>
      <c r="BNH61" s="665"/>
      <c r="BNI61" s="665"/>
      <c r="BNJ61" s="665"/>
      <c r="BNK61" s="665"/>
      <c r="BNL61" s="665"/>
      <c r="BNM61" s="665"/>
      <c r="BNN61" s="665"/>
      <c r="BNO61" s="665"/>
      <c r="BNP61" s="665"/>
      <c r="BNQ61" s="665"/>
      <c r="BNR61" s="665"/>
      <c r="BNS61" s="665"/>
      <c r="BNT61" s="665"/>
      <c r="BNU61" s="665"/>
      <c r="BNV61" s="665"/>
      <c r="BNW61" s="665"/>
      <c r="BNX61" s="665"/>
      <c r="BNY61" s="665"/>
      <c r="BNZ61" s="665"/>
      <c r="BOA61" s="665"/>
      <c r="BOB61" s="665"/>
      <c r="BOC61" s="665"/>
      <c r="BOD61" s="665"/>
      <c r="BOE61" s="665"/>
      <c r="BOF61" s="665"/>
      <c r="BOG61" s="665"/>
      <c r="BOH61" s="665"/>
      <c r="BOI61" s="665"/>
      <c r="BOJ61" s="665"/>
      <c r="BOK61" s="665"/>
      <c r="BOL61" s="665"/>
      <c r="BOM61" s="665"/>
      <c r="BON61" s="665"/>
      <c r="BOO61" s="665"/>
      <c r="BOP61" s="665"/>
      <c r="BOQ61" s="665"/>
      <c r="BOR61" s="665"/>
      <c r="BOS61" s="665"/>
      <c r="BOT61" s="665"/>
      <c r="BOU61" s="665"/>
      <c r="BOV61" s="665"/>
      <c r="BOW61" s="665"/>
      <c r="BOX61" s="665"/>
      <c r="BOY61" s="665"/>
      <c r="BOZ61" s="665"/>
      <c r="BPA61" s="665"/>
      <c r="BPB61" s="665"/>
      <c r="BPC61" s="665"/>
      <c r="BPD61" s="665"/>
      <c r="BPE61" s="665"/>
      <c r="BPF61" s="665"/>
      <c r="BPG61" s="665"/>
      <c r="BPH61" s="665"/>
      <c r="BPI61" s="665"/>
      <c r="BPJ61" s="665"/>
      <c r="BPK61" s="665"/>
      <c r="BPL61" s="665"/>
      <c r="BPM61" s="665"/>
      <c r="BPN61" s="665"/>
      <c r="BPO61" s="665"/>
      <c r="BPP61" s="665"/>
      <c r="BPQ61" s="665"/>
      <c r="BPR61" s="665"/>
      <c r="BPS61" s="665"/>
      <c r="BPT61" s="665"/>
      <c r="BPU61" s="665"/>
      <c r="BPV61" s="665"/>
      <c r="BPW61" s="665"/>
      <c r="BPX61" s="665"/>
      <c r="BPY61" s="665"/>
      <c r="BPZ61" s="665"/>
      <c r="BQA61" s="665"/>
      <c r="BQB61" s="665"/>
      <c r="BQC61" s="665"/>
      <c r="BQD61" s="665"/>
      <c r="BQE61" s="665"/>
      <c r="BQF61" s="665"/>
      <c r="BQG61" s="665"/>
      <c r="BQH61" s="665"/>
      <c r="BQI61" s="665"/>
      <c r="BQJ61" s="665"/>
      <c r="BQK61" s="665"/>
      <c r="BQL61" s="665"/>
      <c r="BQM61" s="665"/>
      <c r="BQN61" s="665"/>
      <c r="BQO61" s="665"/>
      <c r="BQP61" s="665"/>
      <c r="BQQ61" s="665"/>
      <c r="BQR61" s="665"/>
      <c r="BQS61" s="665"/>
      <c r="BQT61" s="665"/>
      <c r="BQU61" s="665"/>
      <c r="BQV61" s="665"/>
      <c r="BQW61" s="665"/>
      <c r="BQX61" s="665"/>
      <c r="BQY61" s="665"/>
      <c r="BQZ61" s="665"/>
      <c r="BRA61" s="665"/>
      <c r="BRB61" s="665"/>
      <c r="BRC61" s="665"/>
      <c r="BRD61" s="665"/>
      <c r="BRE61" s="665"/>
      <c r="BRF61" s="665"/>
      <c r="BRG61" s="665"/>
      <c r="BRH61" s="665"/>
      <c r="BRI61" s="665"/>
      <c r="BRJ61" s="665"/>
      <c r="BRK61" s="665"/>
      <c r="BRL61" s="665"/>
      <c r="BRM61" s="665"/>
      <c r="BRN61" s="665"/>
      <c r="BRO61" s="665"/>
      <c r="BRP61" s="665"/>
      <c r="BRQ61" s="665"/>
      <c r="BRR61" s="665"/>
      <c r="BRS61" s="665"/>
      <c r="BRT61" s="665"/>
      <c r="BRU61" s="665"/>
      <c r="BRV61" s="665"/>
      <c r="BRW61" s="665"/>
      <c r="BRX61" s="665"/>
      <c r="BRY61" s="665"/>
      <c r="BRZ61" s="665"/>
      <c r="BSA61" s="665"/>
      <c r="BSB61" s="665"/>
      <c r="BSC61" s="665"/>
      <c r="BSD61" s="665"/>
      <c r="BSE61" s="665"/>
      <c r="BSF61" s="665"/>
      <c r="BSG61" s="665"/>
      <c r="BSH61" s="665"/>
      <c r="BSI61" s="665"/>
      <c r="BSJ61" s="665"/>
      <c r="BSK61" s="665"/>
      <c r="BSL61" s="665"/>
      <c r="BSM61" s="665"/>
      <c r="BSN61" s="665"/>
      <c r="BSO61" s="665"/>
      <c r="BSP61" s="665"/>
      <c r="BSQ61" s="665"/>
      <c r="BSR61" s="665"/>
      <c r="BSS61" s="665"/>
      <c r="BST61" s="665"/>
      <c r="BSU61" s="665"/>
      <c r="BSV61" s="665"/>
      <c r="BSW61" s="665"/>
      <c r="BSX61" s="665"/>
      <c r="BSY61" s="665"/>
      <c r="BSZ61" s="665"/>
      <c r="BTA61" s="665"/>
      <c r="BTB61" s="665"/>
      <c r="BTC61" s="665"/>
      <c r="BTD61" s="665"/>
      <c r="BTE61" s="665"/>
      <c r="BTF61" s="665"/>
      <c r="BTG61" s="665"/>
      <c r="BTH61" s="665"/>
      <c r="BTI61" s="665"/>
      <c r="BTJ61" s="665"/>
      <c r="BTK61" s="665"/>
      <c r="BTL61" s="665"/>
      <c r="BTM61" s="665"/>
      <c r="BTN61" s="665"/>
      <c r="BTO61" s="665"/>
      <c r="BTP61" s="665"/>
      <c r="BTQ61" s="665"/>
      <c r="BTR61" s="665"/>
      <c r="BTS61" s="665"/>
      <c r="BTT61" s="665"/>
      <c r="BTU61" s="665"/>
      <c r="BTV61" s="665"/>
      <c r="BTW61" s="665"/>
      <c r="BTX61" s="665"/>
      <c r="BTY61" s="665"/>
      <c r="BTZ61" s="665"/>
      <c r="BUA61" s="665"/>
      <c r="BUB61" s="665"/>
      <c r="BUC61" s="665"/>
      <c r="BUD61" s="665"/>
      <c r="BUE61" s="665"/>
      <c r="BUF61" s="665"/>
      <c r="BUG61" s="665"/>
      <c r="BUH61" s="665"/>
      <c r="BUI61" s="665"/>
      <c r="BUJ61" s="665"/>
      <c r="BUK61" s="665"/>
      <c r="BUL61" s="665"/>
      <c r="BUM61" s="665"/>
      <c r="BUN61" s="665"/>
      <c r="BUO61" s="665"/>
      <c r="BUP61" s="665"/>
      <c r="BUQ61" s="665"/>
      <c r="BUR61" s="665"/>
      <c r="BUS61" s="665"/>
      <c r="BUT61" s="665"/>
      <c r="BUU61" s="665"/>
      <c r="BUV61" s="665"/>
      <c r="BUW61" s="665"/>
      <c r="BUX61" s="665"/>
      <c r="BUY61" s="665"/>
      <c r="BUZ61" s="665"/>
      <c r="BVA61" s="665"/>
      <c r="BVB61" s="665"/>
      <c r="BVC61" s="665"/>
      <c r="BVD61" s="665"/>
      <c r="BVE61" s="665"/>
      <c r="BVF61" s="665"/>
      <c r="BVG61" s="665"/>
      <c r="BVH61" s="665"/>
      <c r="BVI61" s="665"/>
      <c r="BVJ61" s="665"/>
      <c r="BVK61" s="665"/>
      <c r="BVL61" s="665"/>
      <c r="BVM61" s="665"/>
      <c r="BVN61" s="665"/>
      <c r="BVO61" s="665"/>
      <c r="BVP61" s="665"/>
      <c r="BVQ61" s="665"/>
      <c r="BVR61" s="665"/>
      <c r="BVS61" s="665"/>
      <c r="BVT61" s="665"/>
      <c r="BVU61" s="665"/>
      <c r="BVV61" s="665"/>
      <c r="BVW61" s="665"/>
      <c r="BVX61" s="665"/>
      <c r="BVY61" s="665"/>
      <c r="BVZ61" s="665"/>
      <c r="BWA61" s="665"/>
      <c r="BWB61" s="665"/>
      <c r="BWC61" s="665"/>
      <c r="BWD61" s="665"/>
      <c r="BWE61" s="665"/>
      <c r="BWF61" s="665"/>
      <c r="BWG61" s="665"/>
      <c r="BWH61" s="665"/>
      <c r="BWI61" s="665"/>
      <c r="BWJ61" s="665"/>
      <c r="BWK61" s="665"/>
      <c r="BWL61" s="665"/>
      <c r="BWM61" s="665"/>
      <c r="BWN61" s="665"/>
      <c r="BWO61" s="665"/>
      <c r="BWP61" s="665"/>
      <c r="BWQ61" s="665"/>
      <c r="BWR61" s="665"/>
      <c r="BWS61" s="665"/>
      <c r="BWT61" s="665"/>
      <c r="BWU61" s="665"/>
      <c r="BWV61" s="665"/>
      <c r="BWW61" s="665"/>
      <c r="BWX61" s="665"/>
      <c r="BWY61" s="665"/>
      <c r="BWZ61" s="665"/>
      <c r="BXA61" s="665"/>
      <c r="BXB61" s="665"/>
      <c r="BXC61" s="665"/>
      <c r="BXD61" s="665"/>
      <c r="BXE61" s="665"/>
      <c r="BXF61" s="665"/>
      <c r="BXG61" s="665"/>
      <c r="BXH61" s="665"/>
      <c r="BXI61" s="665"/>
      <c r="BXJ61" s="665"/>
      <c r="BXK61" s="665"/>
      <c r="BXL61" s="665"/>
      <c r="BXM61" s="665"/>
      <c r="BXN61" s="665"/>
      <c r="BXO61" s="665"/>
      <c r="BXP61" s="665"/>
      <c r="BXQ61" s="665"/>
      <c r="BXR61" s="665"/>
      <c r="BXS61" s="665"/>
      <c r="BXT61" s="665"/>
      <c r="BXU61" s="665"/>
      <c r="BXV61" s="665"/>
      <c r="BXW61" s="665"/>
      <c r="BXX61" s="665"/>
      <c r="BXY61" s="665"/>
      <c r="BXZ61" s="665"/>
      <c r="BYA61" s="665"/>
      <c r="BYB61" s="665"/>
      <c r="BYC61" s="665"/>
      <c r="BYD61" s="665"/>
      <c r="BYE61" s="665"/>
      <c r="BYF61" s="665"/>
      <c r="BYG61" s="665"/>
      <c r="BYH61" s="665"/>
      <c r="BYI61" s="665"/>
      <c r="BYJ61" s="665"/>
      <c r="BYK61" s="665"/>
      <c r="BYL61" s="665"/>
      <c r="BYM61" s="665"/>
      <c r="BYN61" s="665"/>
      <c r="BYO61" s="665"/>
      <c r="BYP61" s="665"/>
      <c r="BYQ61" s="665"/>
      <c r="BYR61" s="665"/>
      <c r="BYS61" s="665"/>
      <c r="BYT61" s="665"/>
      <c r="BYU61" s="665"/>
      <c r="BYV61" s="665"/>
      <c r="BYW61" s="665"/>
      <c r="BYX61" s="665"/>
      <c r="BYY61" s="665"/>
      <c r="BYZ61" s="665"/>
      <c r="BZA61" s="665"/>
      <c r="BZB61" s="665"/>
      <c r="BZC61" s="665"/>
      <c r="BZD61" s="665"/>
      <c r="BZE61" s="665"/>
      <c r="BZF61" s="665"/>
      <c r="BZG61" s="665"/>
      <c r="BZH61" s="665"/>
      <c r="BZI61" s="665"/>
      <c r="BZJ61" s="665"/>
      <c r="BZK61" s="665"/>
      <c r="BZL61" s="665"/>
      <c r="BZM61" s="665"/>
      <c r="BZN61" s="665"/>
      <c r="BZO61" s="665"/>
      <c r="BZP61" s="665"/>
      <c r="BZQ61" s="665"/>
      <c r="BZR61" s="665"/>
      <c r="BZS61" s="665"/>
      <c r="BZT61" s="665"/>
      <c r="BZU61" s="665"/>
      <c r="BZV61" s="665"/>
      <c r="BZW61" s="665"/>
      <c r="BZX61" s="665"/>
      <c r="BZY61" s="665"/>
      <c r="BZZ61" s="665"/>
      <c r="CAA61" s="665"/>
      <c r="CAB61" s="665"/>
      <c r="CAC61" s="665"/>
      <c r="CAD61" s="665"/>
      <c r="CAE61" s="665"/>
      <c r="CAF61" s="665"/>
      <c r="CAG61" s="665"/>
      <c r="CAH61" s="665"/>
      <c r="CAI61" s="665"/>
      <c r="CAJ61" s="665"/>
      <c r="CAK61" s="665"/>
      <c r="CAL61" s="665"/>
      <c r="CAM61" s="665"/>
      <c r="CAN61" s="665"/>
      <c r="CAO61" s="665"/>
      <c r="CAP61" s="665"/>
      <c r="CAQ61" s="665"/>
      <c r="CAR61" s="665"/>
      <c r="CAS61" s="665"/>
      <c r="CAT61" s="665"/>
      <c r="CAU61" s="665"/>
      <c r="CAV61" s="665"/>
      <c r="CAW61" s="665"/>
      <c r="CAX61" s="665"/>
      <c r="CAY61" s="665"/>
      <c r="CAZ61" s="665"/>
      <c r="CBA61" s="665"/>
      <c r="CBB61" s="665"/>
      <c r="CBC61" s="665"/>
      <c r="CBD61" s="665"/>
      <c r="CBE61" s="665"/>
      <c r="CBF61" s="665"/>
      <c r="CBG61" s="665"/>
      <c r="CBH61" s="665"/>
      <c r="CBI61" s="665"/>
      <c r="CBJ61" s="665"/>
      <c r="CBK61" s="665"/>
      <c r="CBL61" s="665"/>
      <c r="CBM61" s="665"/>
      <c r="CBN61" s="665"/>
      <c r="CBO61" s="665"/>
      <c r="CBP61" s="665"/>
      <c r="CBQ61" s="665"/>
      <c r="CBR61" s="665"/>
      <c r="CBS61" s="665"/>
      <c r="CBT61" s="665"/>
      <c r="CBU61" s="665"/>
      <c r="CBV61" s="665"/>
      <c r="CBW61" s="665"/>
      <c r="CBX61" s="665"/>
      <c r="CBY61" s="665"/>
      <c r="CBZ61" s="665"/>
      <c r="CCA61" s="665"/>
      <c r="CCB61" s="665"/>
      <c r="CCC61" s="665"/>
      <c r="CCD61" s="665"/>
      <c r="CCE61" s="665"/>
      <c r="CCF61" s="665"/>
      <c r="CCG61" s="665"/>
      <c r="CCH61" s="665"/>
      <c r="CCI61" s="665"/>
      <c r="CCJ61" s="665"/>
      <c r="CCK61" s="665"/>
      <c r="CCL61" s="665"/>
      <c r="CCM61" s="665"/>
      <c r="CCN61" s="665"/>
      <c r="CCO61" s="665"/>
      <c r="CCP61" s="665"/>
      <c r="CCQ61" s="665"/>
      <c r="CCR61" s="665"/>
      <c r="CCS61" s="665"/>
      <c r="CCT61" s="665"/>
      <c r="CCU61" s="665"/>
      <c r="CCV61" s="665"/>
      <c r="CCW61" s="665"/>
      <c r="CCX61" s="665"/>
      <c r="CCY61" s="665"/>
      <c r="CCZ61" s="665"/>
      <c r="CDA61" s="665"/>
      <c r="CDB61" s="665"/>
      <c r="CDC61" s="665"/>
      <c r="CDD61" s="665"/>
      <c r="CDE61" s="665"/>
      <c r="CDF61" s="665"/>
      <c r="CDG61" s="665"/>
      <c r="CDH61" s="665"/>
      <c r="CDI61" s="665"/>
      <c r="CDJ61" s="665"/>
      <c r="CDK61" s="665"/>
      <c r="CDL61" s="665"/>
      <c r="CDM61" s="665"/>
      <c r="CDN61" s="665"/>
      <c r="CDO61" s="665"/>
      <c r="CDP61" s="665"/>
      <c r="CDQ61" s="665"/>
      <c r="CDR61" s="665"/>
      <c r="CDS61" s="665"/>
      <c r="CDT61" s="665"/>
      <c r="CDU61" s="665"/>
      <c r="CDV61" s="665"/>
      <c r="CDW61" s="665"/>
      <c r="CDX61" s="665"/>
      <c r="CDY61" s="665"/>
      <c r="CDZ61" s="665"/>
      <c r="CEA61" s="665"/>
      <c r="CEB61" s="665"/>
      <c r="CEC61" s="665"/>
      <c r="CED61" s="665"/>
      <c r="CEE61" s="665"/>
      <c r="CEF61" s="665"/>
      <c r="CEG61" s="665"/>
      <c r="CEH61" s="665"/>
      <c r="CEI61" s="665"/>
      <c r="CEJ61" s="665"/>
      <c r="CEK61" s="665"/>
      <c r="CEL61" s="665"/>
      <c r="CEM61" s="665"/>
      <c r="CEN61" s="665"/>
      <c r="CEO61" s="665"/>
      <c r="CEP61" s="665"/>
      <c r="CEQ61" s="665"/>
      <c r="CER61" s="665"/>
      <c r="CES61" s="665"/>
      <c r="CET61" s="665"/>
      <c r="CEU61" s="665"/>
      <c r="CEV61" s="665"/>
      <c r="CEW61" s="665"/>
      <c r="CEX61" s="665"/>
      <c r="CEY61" s="665"/>
      <c r="CEZ61" s="665"/>
      <c r="CFA61" s="665"/>
      <c r="CFB61" s="665"/>
      <c r="CFC61" s="665"/>
      <c r="CFD61" s="665"/>
      <c r="CFE61" s="665"/>
      <c r="CFF61" s="665"/>
      <c r="CFG61" s="665"/>
      <c r="CFH61" s="665"/>
      <c r="CFI61" s="665"/>
      <c r="CFJ61" s="665"/>
      <c r="CFK61" s="665"/>
      <c r="CFL61" s="665"/>
      <c r="CFM61" s="665"/>
      <c r="CFN61" s="665"/>
      <c r="CFO61" s="665"/>
      <c r="CFP61" s="665"/>
      <c r="CFQ61" s="665"/>
      <c r="CFR61" s="665"/>
      <c r="CFS61" s="665"/>
      <c r="CFT61" s="665"/>
      <c r="CFU61" s="665"/>
      <c r="CFV61" s="665"/>
      <c r="CFW61" s="665"/>
      <c r="CFX61" s="665"/>
      <c r="CFY61" s="665"/>
      <c r="CFZ61" s="665"/>
      <c r="CGA61" s="665"/>
      <c r="CGB61" s="665"/>
      <c r="CGC61" s="665"/>
      <c r="CGD61" s="665"/>
      <c r="CGE61" s="665"/>
      <c r="CGF61" s="665"/>
      <c r="CGG61" s="665"/>
      <c r="CGH61" s="665"/>
      <c r="CGI61" s="665"/>
      <c r="CGJ61" s="665"/>
      <c r="CGK61" s="665"/>
      <c r="CGL61" s="665"/>
      <c r="CGM61" s="665"/>
      <c r="CGN61" s="665"/>
      <c r="CGO61" s="665"/>
      <c r="CGP61" s="665"/>
      <c r="CGQ61" s="665"/>
      <c r="CGR61" s="665"/>
      <c r="CGS61" s="665"/>
      <c r="CGT61" s="665"/>
      <c r="CGU61" s="665"/>
      <c r="CGV61" s="665"/>
      <c r="CGW61" s="665"/>
      <c r="CGX61" s="665"/>
      <c r="CGY61" s="665"/>
      <c r="CGZ61" s="665"/>
      <c r="CHA61" s="665"/>
      <c r="CHB61" s="665"/>
      <c r="CHC61" s="665"/>
      <c r="CHD61" s="665"/>
      <c r="CHE61" s="665"/>
      <c r="CHF61" s="665"/>
      <c r="CHG61" s="665"/>
      <c r="CHH61" s="665"/>
      <c r="CHI61" s="665"/>
      <c r="CHJ61" s="665"/>
      <c r="CHK61" s="665"/>
      <c r="CHL61" s="665"/>
      <c r="CHM61" s="665"/>
      <c r="CHN61" s="665"/>
      <c r="CHO61" s="665"/>
      <c r="CHP61" s="665"/>
      <c r="CHQ61" s="665"/>
      <c r="CHR61" s="665"/>
      <c r="CHS61" s="665"/>
      <c r="CHT61" s="665"/>
      <c r="CHU61" s="665"/>
      <c r="CHV61" s="665"/>
      <c r="CHW61" s="665"/>
      <c r="CHX61" s="665"/>
      <c r="CHY61" s="665"/>
      <c r="CHZ61" s="665"/>
      <c r="CIA61" s="665"/>
      <c r="CIB61" s="665"/>
      <c r="CIC61" s="665"/>
      <c r="CID61" s="665"/>
      <c r="CIE61" s="665"/>
      <c r="CIF61" s="665"/>
      <c r="CIG61" s="665"/>
      <c r="CIH61" s="665"/>
      <c r="CII61" s="665"/>
      <c r="CIJ61" s="665"/>
      <c r="CIK61" s="665"/>
      <c r="CIL61" s="665"/>
      <c r="CIM61" s="665"/>
      <c r="CIN61" s="665"/>
      <c r="CIO61" s="665"/>
      <c r="CIP61" s="665"/>
      <c r="CIQ61" s="665"/>
      <c r="CIR61" s="665"/>
      <c r="CIS61" s="665"/>
      <c r="CIT61" s="665"/>
      <c r="CIU61" s="665"/>
      <c r="CIV61" s="665"/>
      <c r="CIW61" s="665"/>
      <c r="CIX61" s="665"/>
      <c r="CIY61" s="665"/>
      <c r="CIZ61" s="665"/>
      <c r="CJA61" s="665"/>
      <c r="CJB61" s="665"/>
      <c r="CJC61" s="665"/>
      <c r="CJD61" s="665"/>
      <c r="CJE61" s="665"/>
      <c r="CJF61" s="665"/>
      <c r="CJG61" s="665"/>
      <c r="CJH61" s="665"/>
      <c r="CJI61" s="665"/>
      <c r="CJJ61" s="665"/>
      <c r="CJK61" s="665"/>
      <c r="CJL61" s="665"/>
      <c r="CJM61" s="665"/>
      <c r="CJN61" s="665"/>
      <c r="CJO61" s="665"/>
      <c r="CJP61" s="665"/>
      <c r="CJQ61" s="665"/>
      <c r="CJR61" s="665"/>
      <c r="CJS61" s="665"/>
      <c r="CJT61" s="665"/>
      <c r="CJU61" s="665"/>
      <c r="CJV61" s="665"/>
      <c r="CJW61" s="665"/>
      <c r="CJX61" s="665"/>
      <c r="CJY61" s="665"/>
      <c r="CJZ61" s="665"/>
      <c r="CKA61" s="665"/>
      <c r="CKB61" s="665"/>
      <c r="CKC61" s="665"/>
      <c r="CKD61" s="665"/>
      <c r="CKE61" s="665"/>
      <c r="CKF61" s="665"/>
      <c r="CKG61" s="665"/>
      <c r="CKH61" s="665"/>
      <c r="CKI61" s="665"/>
      <c r="CKJ61" s="665"/>
      <c r="CKK61" s="665"/>
      <c r="CKL61" s="665"/>
      <c r="CKM61" s="665"/>
      <c r="CKN61" s="665"/>
      <c r="CKO61" s="665"/>
      <c r="CKP61" s="665"/>
      <c r="CKQ61" s="665"/>
      <c r="CKR61" s="665"/>
      <c r="CKS61" s="665"/>
      <c r="CKT61" s="665"/>
      <c r="CKU61" s="665"/>
      <c r="CKV61" s="665"/>
      <c r="CKW61" s="665"/>
      <c r="CKX61" s="665"/>
      <c r="CKY61" s="665"/>
      <c r="CKZ61" s="665"/>
      <c r="CLA61" s="665"/>
      <c r="CLB61" s="665"/>
      <c r="CLC61" s="665"/>
      <c r="CLD61" s="665"/>
      <c r="CLE61" s="665"/>
      <c r="CLF61" s="665"/>
      <c r="CLG61" s="665"/>
      <c r="CLH61" s="665"/>
      <c r="CLI61" s="665"/>
      <c r="CLJ61" s="665"/>
      <c r="CLK61" s="665"/>
      <c r="CLL61" s="665"/>
      <c r="CLM61" s="665"/>
      <c r="CLN61" s="665"/>
      <c r="CLO61" s="665"/>
      <c r="CLP61" s="665"/>
      <c r="CLQ61" s="665"/>
      <c r="CLR61" s="665"/>
      <c r="CLS61" s="665"/>
      <c r="CLT61" s="665"/>
      <c r="CLU61" s="665"/>
      <c r="CLV61" s="665"/>
      <c r="CLW61" s="665"/>
      <c r="CLX61" s="665"/>
      <c r="CLY61" s="665"/>
      <c r="CLZ61" s="665"/>
      <c r="CMA61" s="665"/>
      <c r="CMB61" s="665"/>
      <c r="CMC61" s="665"/>
      <c r="CMD61" s="665"/>
      <c r="CME61" s="665"/>
      <c r="CMF61" s="665"/>
      <c r="CMG61" s="665"/>
      <c r="CMH61" s="665"/>
      <c r="CMI61" s="665"/>
      <c r="CMJ61" s="665"/>
      <c r="CMK61" s="665"/>
      <c r="CML61" s="665"/>
      <c r="CMM61" s="665"/>
      <c r="CMN61" s="665"/>
      <c r="CMO61" s="665"/>
      <c r="CMP61" s="665"/>
      <c r="CMQ61" s="665"/>
      <c r="CMR61" s="665"/>
      <c r="CMS61" s="665"/>
      <c r="CMT61" s="665"/>
      <c r="CMU61" s="665"/>
      <c r="CMV61" s="665"/>
      <c r="CMW61" s="665"/>
      <c r="CMX61" s="665"/>
      <c r="CMY61" s="665"/>
      <c r="CMZ61" s="665"/>
      <c r="CNA61" s="665"/>
      <c r="CNB61" s="665"/>
      <c r="CNC61" s="665"/>
      <c r="CND61" s="665"/>
      <c r="CNE61" s="665"/>
      <c r="CNF61" s="665"/>
      <c r="CNG61" s="665"/>
      <c r="CNH61" s="665"/>
      <c r="CNI61" s="665"/>
      <c r="CNJ61" s="665"/>
      <c r="CNK61" s="665"/>
      <c r="CNL61" s="665"/>
      <c r="CNM61" s="665"/>
      <c r="CNN61" s="665"/>
      <c r="CNO61" s="665"/>
      <c r="CNP61" s="665"/>
      <c r="CNQ61" s="665"/>
      <c r="CNR61" s="665"/>
      <c r="CNS61" s="665"/>
      <c r="CNT61" s="665"/>
      <c r="CNU61" s="665"/>
      <c r="CNV61" s="665"/>
      <c r="CNW61" s="665"/>
      <c r="CNX61" s="665"/>
      <c r="CNY61" s="665"/>
      <c r="CNZ61" s="665"/>
      <c r="COA61" s="665"/>
      <c r="COB61" s="665"/>
      <c r="COC61" s="665"/>
      <c r="COD61" s="665"/>
      <c r="COE61" s="665"/>
      <c r="COF61" s="665"/>
      <c r="COG61" s="665"/>
      <c r="COH61" s="665"/>
      <c r="COI61" s="665"/>
      <c r="COJ61" s="665"/>
      <c r="COK61" s="665"/>
      <c r="COL61" s="665"/>
      <c r="COM61" s="665"/>
      <c r="CON61" s="665"/>
      <c r="COO61" s="665"/>
      <c r="COP61" s="665"/>
      <c r="COQ61" s="665"/>
      <c r="COR61" s="665"/>
      <c r="COS61" s="665"/>
      <c r="COT61" s="665"/>
      <c r="COU61" s="665"/>
      <c r="COV61" s="665"/>
      <c r="COW61" s="665"/>
      <c r="COX61" s="665"/>
      <c r="COY61" s="665"/>
      <c r="COZ61" s="665"/>
      <c r="CPA61" s="665"/>
      <c r="CPB61" s="665"/>
      <c r="CPC61" s="665"/>
      <c r="CPD61" s="665"/>
      <c r="CPE61" s="665"/>
      <c r="CPF61" s="665"/>
      <c r="CPG61" s="665"/>
      <c r="CPH61" s="665"/>
      <c r="CPI61" s="665"/>
      <c r="CPJ61" s="665"/>
      <c r="CPK61" s="665"/>
      <c r="CPL61" s="665"/>
      <c r="CPM61" s="665"/>
      <c r="CPN61" s="665"/>
      <c r="CPO61" s="665"/>
      <c r="CPP61" s="665"/>
      <c r="CPQ61" s="665"/>
      <c r="CPR61" s="665"/>
      <c r="CPS61" s="665"/>
      <c r="CPT61" s="665"/>
      <c r="CPU61" s="665"/>
      <c r="CPV61" s="665"/>
      <c r="CPW61" s="665"/>
      <c r="CPX61" s="665"/>
      <c r="CPY61" s="665"/>
      <c r="CPZ61" s="665"/>
      <c r="CQA61" s="665"/>
      <c r="CQB61" s="665"/>
      <c r="CQC61" s="665"/>
      <c r="CQD61" s="665"/>
      <c r="CQE61" s="665"/>
      <c r="CQF61" s="665"/>
      <c r="CQG61" s="665"/>
      <c r="CQH61" s="665"/>
      <c r="CQI61" s="665"/>
      <c r="CQJ61" s="665"/>
      <c r="CQK61" s="665"/>
      <c r="CQL61" s="665"/>
      <c r="CQM61" s="665"/>
      <c r="CQN61" s="665"/>
      <c r="CQO61" s="665"/>
      <c r="CQP61" s="665"/>
      <c r="CQQ61" s="665"/>
      <c r="CQR61" s="665"/>
      <c r="CQS61" s="665"/>
      <c r="CQT61" s="665"/>
      <c r="CQU61" s="665"/>
      <c r="CQV61" s="665"/>
      <c r="CQW61" s="665"/>
      <c r="CQX61" s="665"/>
      <c r="CQY61" s="665"/>
      <c r="CQZ61" s="665"/>
      <c r="CRA61" s="665"/>
      <c r="CRB61" s="665"/>
      <c r="CRC61" s="665"/>
      <c r="CRD61" s="665"/>
      <c r="CRE61" s="665"/>
      <c r="CRF61" s="665"/>
      <c r="CRG61" s="665"/>
      <c r="CRH61" s="665"/>
      <c r="CRI61" s="665"/>
      <c r="CRJ61" s="665"/>
      <c r="CRK61" s="665"/>
      <c r="CRL61" s="665"/>
      <c r="CRM61" s="665"/>
      <c r="CRN61" s="665"/>
      <c r="CRO61" s="665"/>
      <c r="CRP61" s="665"/>
      <c r="CRQ61" s="665"/>
      <c r="CRR61" s="665"/>
      <c r="CRS61" s="665"/>
      <c r="CRT61" s="665"/>
      <c r="CRU61" s="665"/>
      <c r="CRV61" s="665"/>
      <c r="CRW61" s="665"/>
      <c r="CRX61" s="665"/>
      <c r="CRY61" s="665"/>
      <c r="CRZ61" s="665"/>
      <c r="CSA61" s="665"/>
      <c r="CSB61" s="665"/>
      <c r="CSC61" s="665"/>
      <c r="CSD61" s="665"/>
      <c r="CSE61" s="665"/>
      <c r="CSF61" s="665"/>
      <c r="CSG61" s="665"/>
      <c r="CSH61" s="665"/>
      <c r="CSI61" s="665"/>
      <c r="CSJ61" s="665"/>
      <c r="CSK61" s="665"/>
      <c r="CSL61" s="665"/>
      <c r="CSM61" s="665"/>
      <c r="CSN61" s="665"/>
      <c r="CSO61" s="665"/>
      <c r="CSP61" s="665"/>
      <c r="CSQ61" s="665"/>
      <c r="CSR61" s="665"/>
      <c r="CSS61" s="665"/>
      <c r="CST61" s="665"/>
      <c r="CSU61" s="665"/>
      <c r="CSV61" s="665"/>
      <c r="CSW61" s="665"/>
      <c r="CSX61" s="665"/>
      <c r="CSY61" s="665"/>
      <c r="CSZ61" s="665"/>
      <c r="CTA61" s="665"/>
      <c r="CTB61" s="665"/>
      <c r="CTC61" s="665"/>
      <c r="CTD61" s="665"/>
      <c r="CTE61" s="665"/>
      <c r="CTF61" s="665"/>
      <c r="CTG61" s="665"/>
      <c r="CTH61" s="665"/>
      <c r="CTI61" s="665"/>
      <c r="CTJ61" s="665"/>
      <c r="CTK61" s="665"/>
      <c r="CTL61" s="665"/>
      <c r="CTM61" s="665"/>
      <c r="CTN61" s="665"/>
      <c r="CTO61" s="665"/>
      <c r="CTP61" s="665"/>
      <c r="CTQ61" s="665"/>
      <c r="CTR61" s="665"/>
      <c r="CTS61" s="665"/>
      <c r="CTT61" s="665"/>
      <c r="CTU61" s="665"/>
      <c r="CTV61" s="665"/>
      <c r="CTW61" s="665"/>
      <c r="CTX61" s="665"/>
      <c r="CTY61" s="665"/>
      <c r="CTZ61" s="665"/>
      <c r="CUA61" s="665"/>
      <c r="CUB61" s="665"/>
      <c r="CUC61" s="665"/>
      <c r="CUD61" s="665"/>
      <c r="CUE61" s="665"/>
      <c r="CUF61" s="665"/>
      <c r="CUG61" s="665"/>
      <c r="CUH61" s="665"/>
      <c r="CUI61" s="665"/>
      <c r="CUJ61" s="665"/>
      <c r="CUK61" s="665"/>
      <c r="CUL61" s="665"/>
      <c r="CUM61" s="665"/>
      <c r="CUN61" s="665"/>
      <c r="CUO61" s="665"/>
      <c r="CUP61" s="665"/>
      <c r="CUQ61" s="665"/>
      <c r="CUR61" s="665"/>
      <c r="CUS61" s="665"/>
      <c r="CUT61" s="665"/>
      <c r="CUU61" s="665"/>
      <c r="CUV61" s="665"/>
      <c r="CUW61" s="665"/>
      <c r="CUX61" s="665"/>
      <c r="CUY61" s="665"/>
      <c r="CUZ61" s="665"/>
      <c r="CVA61" s="665"/>
      <c r="CVB61" s="665"/>
      <c r="CVC61" s="665"/>
      <c r="CVD61" s="665"/>
      <c r="CVE61" s="665"/>
      <c r="CVF61" s="665"/>
      <c r="CVG61" s="665"/>
      <c r="CVH61" s="665"/>
      <c r="CVI61" s="665"/>
      <c r="CVJ61" s="665"/>
      <c r="CVK61" s="665"/>
      <c r="CVL61" s="665"/>
      <c r="CVM61" s="665"/>
      <c r="CVN61" s="665"/>
      <c r="CVO61" s="665"/>
      <c r="CVP61" s="665"/>
      <c r="CVQ61" s="665"/>
      <c r="CVR61" s="665"/>
      <c r="CVS61" s="665"/>
      <c r="CVT61" s="665"/>
      <c r="CVU61" s="665"/>
      <c r="CVV61" s="665"/>
      <c r="CVW61" s="665"/>
      <c r="CVX61" s="665"/>
      <c r="CVY61" s="665"/>
      <c r="CVZ61" s="665"/>
      <c r="CWA61" s="665"/>
      <c r="CWB61" s="665"/>
      <c r="CWC61" s="665"/>
      <c r="CWD61" s="665"/>
      <c r="CWE61" s="665"/>
      <c r="CWF61" s="665"/>
      <c r="CWG61" s="665"/>
      <c r="CWH61" s="665"/>
      <c r="CWI61" s="665"/>
      <c r="CWJ61" s="665"/>
      <c r="CWK61" s="665"/>
      <c r="CWL61" s="665"/>
      <c r="CWM61" s="665"/>
      <c r="CWN61" s="665"/>
      <c r="CWO61" s="665"/>
      <c r="CWP61" s="665"/>
      <c r="CWQ61" s="665"/>
      <c r="CWR61" s="665"/>
      <c r="CWS61" s="665"/>
      <c r="CWT61" s="665"/>
      <c r="CWU61" s="665"/>
      <c r="CWV61" s="665"/>
      <c r="CWW61" s="665"/>
      <c r="CWX61" s="665"/>
      <c r="CWY61" s="665"/>
      <c r="CWZ61" s="665"/>
      <c r="CXA61" s="665"/>
      <c r="CXB61" s="665"/>
      <c r="CXC61" s="665"/>
      <c r="CXD61" s="665"/>
      <c r="CXE61" s="665"/>
      <c r="CXF61" s="665"/>
      <c r="CXG61" s="665"/>
      <c r="CXH61" s="665"/>
      <c r="CXI61" s="665"/>
      <c r="CXJ61" s="665"/>
      <c r="CXK61" s="665"/>
      <c r="CXL61" s="665"/>
      <c r="CXM61" s="665"/>
      <c r="CXN61" s="665"/>
      <c r="CXO61" s="665"/>
      <c r="CXP61" s="665"/>
      <c r="CXQ61" s="665"/>
      <c r="CXR61" s="665"/>
      <c r="CXS61" s="665"/>
      <c r="CXT61" s="665"/>
      <c r="CXU61" s="665"/>
      <c r="CXV61" s="665"/>
      <c r="CXW61" s="665"/>
      <c r="CXX61" s="665"/>
      <c r="CXY61" s="665"/>
      <c r="CXZ61" s="665"/>
      <c r="CYA61" s="665"/>
      <c r="CYB61" s="665"/>
      <c r="CYC61" s="665"/>
      <c r="CYD61" s="665"/>
      <c r="CYE61" s="665"/>
      <c r="CYF61" s="665"/>
      <c r="CYG61" s="665"/>
      <c r="CYH61" s="665"/>
      <c r="CYI61" s="665"/>
      <c r="CYJ61" s="665"/>
      <c r="CYK61" s="665"/>
      <c r="CYL61" s="665"/>
      <c r="CYM61" s="665"/>
      <c r="CYN61" s="665"/>
      <c r="CYO61" s="665"/>
      <c r="CYP61" s="665"/>
      <c r="CYQ61" s="665"/>
      <c r="CYR61" s="665"/>
      <c r="CYS61" s="665"/>
      <c r="CYT61" s="665"/>
      <c r="CYU61" s="665"/>
      <c r="CYV61" s="665"/>
      <c r="CYW61" s="665"/>
      <c r="CYX61" s="665"/>
      <c r="CYY61" s="665"/>
      <c r="CYZ61" s="665"/>
      <c r="CZA61" s="665"/>
      <c r="CZB61" s="665"/>
      <c r="CZC61" s="665"/>
      <c r="CZD61" s="665"/>
      <c r="CZE61" s="665"/>
      <c r="CZF61" s="665"/>
      <c r="CZG61" s="665"/>
      <c r="CZH61" s="665"/>
      <c r="CZI61" s="665"/>
      <c r="CZJ61" s="665"/>
      <c r="CZK61" s="665"/>
      <c r="CZL61" s="665"/>
      <c r="CZM61" s="665"/>
      <c r="CZN61" s="665"/>
      <c r="CZO61" s="665"/>
      <c r="CZP61" s="665"/>
      <c r="CZQ61" s="665"/>
      <c r="CZR61" s="665"/>
      <c r="CZS61" s="665"/>
      <c r="CZT61" s="665"/>
      <c r="CZU61" s="665"/>
      <c r="CZV61" s="665"/>
      <c r="CZW61" s="665"/>
      <c r="CZX61" s="665"/>
      <c r="CZY61" s="665"/>
      <c r="CZZ61" s="665"/>
      <c r="DAA61" s="665"/>
      <c r="DAB61" s="665"/>
      <c r="DAC61" s="665"/>
      <c r="DAD61" s="665"/>
      <c r="DAE61" s="665"/>
      <c r="DAF61" s="665"/>
      <c r="DAG61" s="665"/>
      <c r="DAH61" s="665"/>
      <c r="DAI61" s="665"/>
      <c r="DAJ61" s="665"/>
      <c r="DAK61" s="665"/>
      <c r="DAL61" s="665"/>
      <c r="DAM61" s="665"/>
      <c r="DAN61" s="665"/>
      <c r="DAO61" s="665"/>
      <c r="DAP61" s="665"/>
      <c r="DAQ61" s="665"/>
      <c r="DAR61" s="665"/>
      <c r="DAS61" s="665"/>
      <c r="DAT61" s="665"/>
      <c r="DAU61" s="665"/>
      <c r="DAV61" s="665"/>
      <c r="DAW61" s="665"/>
      <c r="DAX61" s="665"/>
      <c r="DAY61" s="665"/>
      <c r="DAZ61" s="665"/>
      <c r="DBA61" s="665"/>
      <c r="DBB61" s="665"/>
      <c r="DBC61" s="665"/>
      <c r="DBD61" s="665"/>
      <c r="DBE61" s="665"/>
      <c r="DBF61" s="665"/>
      <c r="DBG61" s="665"/>
      <c r="DBH61" s="665"/>
      <c r="DBI61" s="665"/>
      <c r="DBJ61" s="665"/>
      <c r="DBK61" s="665"/>
      <c r="DBL61" s="665"/>
      <c r="DBM61" s="665"/>
      <c r="DBN61" s="665"/>
      <c r="DBO61" s="665"/>
      <c r="DBP61" s="665"/>
      <c r="DBQ61" s="665"/>
      <c r="DBR61" s="665"/>
      <c r="DBS61" s="665"/>
      <c r="DBT61" s="665"/>
      <c r="DBU61" s="665"/>
      <c r="DBV61" s="665"/>
      <c r="DBW61" s="665"/>
      <c r="DBX61" s="665"/>
      <c r="DBY61" s="665"/>
      <c r="DBZ61" s="665"/>
      <c r="DCA61" s="665"/>
      <c r="DCB61" s="665"/>
      <c r="DCC61" s="665"/>
      <c r="DCD61" s="665"/>
      <c r="DCE61" s="665"/>
      <c r="DCF61" s="665"/>
      <c r="DCG61" s="665"/>
      <c r="DCH61" s="665"/>
      <c r="DCI61" s="665"/>
      <c r="DCJ61" s="665"/>
      <c r="DCK61" s="665"/>
      <c r="DCL61" s="665"/>
      <c r="DCM61" s="665"/>
      <c r="DCN61" s="665"/>
      <c r="DCO61" s="665"/>
      <c r="DCP61" s="665"/>
      <c r="DCQ61" s="665"/>
      <c r="DCR61" s="665"/>
      <c r="DCS61" s="665"/>
      <c r="DCT61" s="665"/>
      <c r="DCU61" s="665"/>
      <c r="DCV61" s="665"/>
      <c r="DCW61" s="665"/>
      <c r="DCX61" s="665"/>
      <c r="DCY61" s="665"/>
      <c r="DCZ61" s="665"/>
      <c r="DDA61" s="665"/>
      <c r="DDB61" s="665"/>
      <c r="DDC61" s="665"/>
      <c r="DDD61" s="665"/>
      <c r="DDE61" s="665"/>
      <c r="DDF61" s="665"/>
      <c r="DDG61" s="665"/>
      <c r="DDH61" s="665"/>
      <c r="DDI61" s="665"/>
      <c r="DDJ61" s="665"/>
      <c r="DDK61" s="665"/>
      <c r="DDL61" s="665"/>
      <c r="DDM61" s="665"/>
      <c r="DDN61" s="665"/>
      <c r="DDO61" s="665"/>
      <c r="DDP61" s="665"/>
      <c r="DDQ61" s="665"/>
      <c r="DDR61" s="665"/>
      <c r="DDS61" s="665"/>
      <c r="DDT61" s="665"/>
      <c r="DDU61" s="665"/>
      <c r="DDV61" s="665"/>
      <c r="DDW61" s="665"/>
      <c r="DDX61" s="665"/>
      <c r="DDY61" s="665"/>
      <c r="DDZ61" s="665"/>
      <c r="DEA61" s="665"/>
      <c r="DEB61" s="665"/>
      <c r="DEC61" s="665"/>
      <c r="DED61" s="665"/>
      <c r="DEE61" s="665"/>
      <c r="DEF61" s="665"/>
      <c r="DEG61" s="665"/>
      <c r="DEH61" s="665"/>
      <c r="DEI61" s="665"/>
      <c r="DEJ61" s="665"/>
      <c r="DEK61" s="665"/>
      <c r="DEL61" s="665"/>
      <c r="DEM61" s="665"/>
      <c r="DEN61" s="665"/>
      <c r="DEO61" s="665"/>
      <c r="DEP61" s="665"/>
      <c r="DEQ61" s="665"/>
      <c r="DER61" s="665"/>
      <c r="DES61" s="665"/>
      <c r="DET61" s="665"/>
      <c r="DEU61" s="665"/>
      <c r="DEV61" s="665"/>
      <c r="DEW61" s="665"/>
      <c r="DEX61" s="665"/>
      <c r="DEY61" s="665"/>
      <c r="DEZ61" s="665"/>
      <c r="DFA61" s="665"/>
      <c r="DFB61" s="665"/>
      <c r="DFC61" s="665"/>
      <c r="DFD61" s="665"/>
      <c r="DFE61" s="665"/>
      <c r="DFF61" s="665"/>
      <c r="DFG61" s="665"/>
      <c r="DFH61" s="665"/>
      <c r="DFI61" s="665"/>
      <c r="DFJ61" s="665"/>
      <c r="DFK61" s="665"/>
      <c r="DFL61" s="665"/>
      <c r="DFM61" s="665"/>
      <c r="DFN61" s="665"/>
      <c r="DFO61" s="665"/>
      <c r="DFP61" s="665"/>
      <c r="DFQ61" s="665"/>
      <c r="DFR61" s="665"/>
      <c r="DFS61" s="665"/>
      <c r="DFT61" s="665"/>
      <c r="DFU61" s="665"/>
      <c r="DFV61" s="665"/>
      <c r="DFW61" s="665"/>
      <c r="DFX61" s="665"/>
      <c r="DFY61" s="665"/>
      <c r="DFZ61" s="665"/>
      <c r="DGA61" s="665"/>
      <c r="DGB61" s="665"/>
      <c r="DGC61" s="665"/>
      <c r="DGD61" s="665"/>
      <c r="DGE61" s="665"/>
      <c r="DGF61" s="665"/>
      <c r="DGG61" s="665"/>
      <c r="DGH61" s="665"/>
      <c r="DGI61" s="665"/>
      <c r="DGJ61" s="665"/>
      <c r="DGK61" s="665"/>
      <c r="DGL61" s="665"/>
      <c r="DGM61" s="665"/>
      <c r="DGN61" s="665"/>
      <c r="DGO61" s="665"/>
      <c r="DGP61" s="665"/>
      <c r="DGQ61" s="665"/>
      <c r="DGR61" s="665"/>
      <c r="DGS61" s="665"/>
      <c r="DGT61" s="665"/>
      <c r="DGU61" s="665"/>
      <c r="DGV61" s="665"/>
      <c r="DGW61" s="665"/>
      <c r="DGX61" s="665"/>
      <c r="DGY61" s="665"/>
      <c r="DGZ61" s="665"/>
      <c r="DHA61" s="665"/>
      <c r="DHB61" s="665"/>
      <c r="DHC61" s="665"/>
      <c r="DHD61" s="665"/>
      <c r="DHE61" s="665"/>
      <c r="DHF61" s="665"/>
      <c r="DHG61" s="665"/>
      <c r="DHH61" s="665"/>
      <c r="DHI61" s="665"/>
      <c r="DHJ61" s="665"/>
      <c r="DHK61" s="665"/>
      <c r="DHL61" s="665"/>
      <c r="DHM61" s="665"/>
      <c r="DHN61" s="665"/>
      <c r="DHO61" s="665"/>
      <c r="DHP61" s="665"/>
      <c r="DHQ61" s="665"/>
      <c r="DHR61" s="665"/>
      <c r="DHS61" s="665"/>
      <c r="DHT61" s="665"/>
      <c r="DHU61" s="665"/>
      <c r="DHV61" s="665"/>
      <c r="DHW61" s="665"/>
      <c r="DHX61" s="665"/>
      <c r="DHY61" s="665"/>
      <c r="DHZ61" s="665"/>
      <c r="DIA61" s="665"/>
      <c r="DIB61" s="665"/>
      <c r="DIC61" s="665"/>
      <c r="DID61" s="665"/>
      <c r="DIE61" s="665"/>
      <c r="DIF61" s="665"/>
      <c r="DIG61" s="665"/>
      <c r="DIH61" s="665"/>
      <c r="DII61" s="665"/>
      <c r="DIJ61" s="665"/>
      <c r="DIK61" s="665"/>
      <c r="DIL61" s="665"/>
      <c r="DIM61" s="665"/>
      <c r="DIN61" s="665"/>
      <c r="DIO61" s="665"/>
      <c r="DIP61" s="665"/>
      <c r="DIQ61" s="665"/>
      <c r="DIR61" s="665"/>
      <c r="DIS61" s="665"/>
      <c r="DIT61" s="665"/>
      <c r="DIU61" s="665"/>
      <c r="DIV61" s="665"/>
      <c r="DIW61" s="665"/>
      <c r="DIX61" s="665"/>
      <c r="DIY61" s="665"/>
      <c r="DIZ61" s="665"/>
      <c r="DJA61" s="665"/>
      <c r="DJB61" s="665"/>
      <c r="DJC61" s="665"/>
      <c r="DJD61" s="665"/>
      <c r="DJE61" s="665"/>
      <c r="DJF61" s="665"/>
      <c r="DJG61" s="665"/>
      <c r="DJH61" s="665"/>
      <c r="DJI61" s="665"/>
      <c r="DJJ61" s="665"/>
      <c r="DJK61" s="665"/>
      <c r="DJL61" s="665"/>
      <c r="DJM61" s="665"/>
      <c r="DJN61" s="665"/>
      <c r="DJO61" s="665"/>
      <c r="DJP61" s="665"/>
      <c r="DJQ61" s="665"/>
      <c r="DJR61" s="665"/>
      <c r="DJS61" s="665"/>
      <c r="DJT61" s="665"/>
      <c r="DJU61" s="665"/>
      <c r="DJV61" s="665"/>
      <c r="DJW61" s="665"/>
      <c r="DJX61" s="665"/>
      <c r="DJY61" s="665"/>
      <c r="DJZ61" s="665"/>
      <c r="DKA61" s="665"/>
      <c r="DKB61" s="665"/>
      <c r="DKC61" s="665"/>
      <c r="DKD61" s="665"/>
      <c r="DKE61" s="665"/>
      <c r="DKF61" s="665"/>
      <c r="DKG61" s="665"/>
      <c r="DKH61" s="665"/>
      <c r="DKI61" s="665"/>
      <c r="DKJ61" s="665"/>
      <c r="DKK61" s="665"/>
      <c r="DKL61" s="665"/>
      <c r="DKM61" s="665"/>
      <c r="DKN61" s="665"/>
      <c r="DKO61" s="665"/>
      <c r="DKP61" s="665"/>
      <c r="DKQ61" s="665"/>
      <c r="DKR61" s="665"/>
      <c r="DKS61" s="665"/>
      <c r="DKT61" s="665"/>
      <c r="DKU61" s="665"/>
      <c r="DKV61" s="665"/>
      <c r="DKW61" s="665"/>
      <c r="DKX61" s="665"/>
      <c r="DKY61" s="665"/>
      <c r="DKZ61" s="665"/>
      <c r="DLA61" s="665"/>
      <c r="DLB61" s="665"/>
      <c r="DLC61" s="665"/>
      <c r="DLD61" s="665"/>
      <c r="DLE61" s="665"/>
      <c r="DLF61" s="665"/>
      <c r="DLG61" s="665"/>
      <c r="DLH61" s="665"/>
      <c r="DLI61" s="665"/>
      <c r="DLJ61" s="665"/>
      <c r="DLK61" s="665"/>
      <c r="DLL61" s="665"/>
      <c r="DLM61" s="665"/>
      <c r="DLN61" s="665"/>
      <c r="DLO61" s="665"/>
      <c r="DLP61" s="665"/>
      <c r="DLQ61" s="665"/>
      <c r="DLR61" s="665"/>
      <c r="DLS61" s="665"/>
      <c r="DLT61" s="665"/>
      <c r="DLU61" s="665"/>
      <c r="DLV61" s="665"/>
      <c r="DLW61" s="665"/>
      <c r="DLX61" s="665"/>
      <c r="DLY61" s="665"/>
      <c r="DLZ61" s="665"/>
      <c r="DMA61" s="665"/>
      <c r="DMB61" s="665"/>
      <c r="DMC61" s="665"/>
      <c r="DMD61" s="665"/>
      <c r="DME61" s="665"/>
      <c r="DMF61" s="665"/>
      <c r="DMG61" s="665"/>
      <c r="DMH61" s="665"/>
      <c r="DMI61" s="665"/>
      <c r="DMJ61" s="665"/>
      <c r="DMK61" s="665"/>
      <c r="DML61" s="665"/>
      <c r="DMM61" s="665"/>
      <c r="DMN61" s="665"/>
      <c r="DMO61" s="665"/>
      <c r="DMP61" s="665"/>
      <c r="DMQ61" s="665"/>
      <c r="DMR61" s="665"/>
      <c r="DMS61" s="665"/>
      <c r="DMT61" s="665"/>
      <c r="DMU61" s="665"/>
      <c r="DMV61" s="665"/>
      <c r="DMW61" s="665"/>
      <c r="DMX61" s="665"/>
      <c r="DMY61" s="665"/>
      <c r="DMZ61" s="665"/>
      <c r="DNA61" s="665"/>
      <c r="DNB61" s="665"/>
      <c r="DNC61" s="665"/>
      <c r="DND61" s="665"/>
      <c r="DNE61" s="665"/>
      <c r="DNF61" s="665"/>
      <c r="DNG61" s="665"/>
      <c r="DNH61" s="665"/>
      <c r="DNI61" s="665"/>
      <c r="DNJ61" s="665"/>
      <c r="DNK61" s="665"/>
      <c r="DNL61" s="665"/>
      <c r="DNM61" s="665"/>
      <c r="DNN61" s="665"/>
      <c r="DNO61" s="665"/>
      <c r="DNP61" s="665"/>
      <c r="DNQ61" s="665"/>
      <c r="DNR61" s="665"/>
      <c r="DNS61" s="665"/>
      <c r="DNT61" s="665"/>
      <c r="DNU61" s="665"/>
      <c r="DNV61" s="665"/>
      <c r="DNW61" s="665"/>
      <c r="DNX61" s="665"/>
      <c r="DNY61" s="665"/>
      <c r="DNZ61" s="665"/>
      <c r="DOA61" s="665"/>
      <c r="DOB61" s="665"/>
      <c r="DOC61" s="665"/>
      <c r="DOD61" s="665"/>
      <c r="DOE61" s="665"/>
      <c r="DOF61" s="665"/>
      <c r="DOG61" s="665"/>
      <c r="DOH61" s="665"/>
      <c r="DOI61" s="665"/>
      <c r="DOJ61" s="665"/>
      <c r="DOK61" s="665"/>
      <c r="DOL61" s="665"/>
      <c r="DOM61" s="665"/>
      <c r="DON61" s="665"/>
      <c r="DOO61" s="665"/>
      <c r="DOP61" s="665"/>
      <c r="DOQ61" s="665"/>
      <c r="DOR61" s="665"/>
      <c r="DOS61" s="665"/>
      <c r="DOT61" s="665"/>
      <c r="DOU61" s="665"/>
      <c r="DOV61" s="665"/>
      <c r="DOW61" s="665"/>
      <c r="DOX61" s="665"/>
      <c r="DOY61" s="665"/>
      <c r="DOZ61" s="665"/>
      <c r="DPA61" s="665"/>
      <c r="DPB61" s="665"/>
      <c r="DPC61" s="665"/>
      <c r="DPD61" s="665"/>
      <c r="DPE61" s="665"/>
      <c r="DPF61" s="665"/>
      <c r="DPG61" s="665"/>
      <c r="DPH61" s="665"/>
      <c r="DPI61" s="665"/>
      <c r="DPJ61" s="665"/>
      <c r="DPK61" s="665"/>
      <c r="DPL61" s="665"/>
      <c r="DPM61" s="665"/>
      <c r="DPN61" s="665"/>
      <c r="DPO61" s="665"/>
      <c r="DPP61" s="665"/>
      <c r="DPQ61" s="665"/>
      <c r="DPR61" s="665"/>
      <c r="DPS61" s="665"/>
      <c r="DPT61" s="665"/>
      <c r="DPU61" s="665"/>
      <c r="DPV61" s="665"/>
      <c r="DPW61" s="665"/>
      <c r="DPX61" s="665"/>
      <c r="DPY61" s="665"/>
      <c r="DPZ61" s="665"/>
      <c r="DQA61" s="665"/>
      <c r="DQB61" s="665"/>
      <c r="DQC61" s="665"/>
      <c r="DQD61" s="665"/>
      <c r="DQE61" s="665"/>
      <c r="DQF61" s="665"/>
      <c r="DQG61" s="665"/>
      <c r="DQH61" s="665"/>
      <c r="DQI61" s="665"/>
      <c r="DQJ61" s="665"/>
      <c r="DQK61" s="665"/>
      <c r="DQL61" s="665"/>
      <c r="DQM61" s="665"/>
      <c r="DQN61" s="665"/>
      <c r="DQO61" s="665"/>
      <c r="DQP61" s="665"/>
      <c r="DQQ61" s="665"/>
      <c r="DQR61" s="665"/>
      <c r="DQS61" s="665"/>
      <c r="DQT61" s="665"/>
      <c r="DQU61" s="665"/>
      <c r="DQV61" s="665"/>
      <c r="DQW61" s="665"/>
      <c r="DQX61" s="665"/>
      <c r="DQY61" s="665"/>
      <c r="DQZ61" s="665"/>
      <c r="DRA61" s="665"/>
      <c r="DRB61" s="665"/>
      <c r="DRC61" s="665"/>
      <c r="DRD61" s="665"/>
      <c r="DRE61" s="665"/>
      <c r="DRF61" s="665"/>
      <c r="DRG61" s="665"/>
      <c r="DRH61" s="665"/>
      <c r="DRI61" s="665"/>
      <c r="DRJ61" s="665"/>
      <c r="DRK61" s="665"/>
      <c r="DRL61" s="665"/>
      <c r="DRM61" s="665"/>
      <c r="DRN61" s="665"/>
      <c r="DRO61" s="665"/>
      <c r="DRP61" s="665"/>
      <c r="DRQ61" s="665"/>
      <c r="DRR61" s="665"/>
      <c r="DRS61" s="665"/>
      <c r="DRT61" s="665"/>
      <c r="DRU61" s="665"/>
      <c r="DRV61" s="665"/>
      <c r="DRW61" s="665"/>
      <c r="DRX61" s="665"/>
      <c r="DRY61" s="665"/>
      <c r="DRZ61" s="665"/>
      <c r="DSA61" s="665"/>
      <c r="DSB61" s="665"/>
      <c r="DSC61" s="665"/>
      <c r="DSD61" s="665"/>
      <c r="DSE61" s="665"/>
      <c r="DSF61" s="665"/>
      <c r="DSG61" s="665"/>
      <c r="DSH61" s="665"/>
      <c r="DSI61" s="665"/>
      <c r="DSJ61" s="665"/>
      <c r="DSK61" s="665"/>
      <c r="DSL61" s="665"/>
      <c r="DSM61" s="665"/>
      <c r="DSN61" s="665"/>
      <c r="DSO61" s="665"/>
      <c r="DSP61" s="665"/>
      <c r="DSQ61" s="665"/>
      <c r="DSR61" s="665"/>
      <c r="DSS61" s="665"/>
      <c r="DST61" s="665"/>
      <c r="DSU61" s="665"/>
      <c r="DSV61" s="665"/>
      <c r="DSW61" s="665"/>
      <c r="DSX61" s="665"/>
      <c r="DSY61" s="665"/>
      <c r="DSZ61" s="665"/>
      <c r="DTA61" s="665"/>
      <c r="DTB61" s="665"/>
      <c r="DTC61" s="665"/>
      <c r="DTD61" s="665"/>
      <c r="DTE61" s="665"/>
      <c r="DTF61" s="665"/>
      <c r="DTG61" s="665"/>
      <c r="DTH61" s="665"/>
      <c r="DTI61" s="665"/>
      <c r="DTJ61" s="665"/>
      <c r="DTK61" s="665"/>
      <c r="DTL61" s="665"/>
      <c r="DTM61" s="665"/>
      <c r="DTN61" s="665"/>
      <c r="DTO61" s="665"/>
      <c r="DTP61" s="665"/>
      <c r="DTQ61" s="665"/>
      <c r="DTR61" s="665"/>
      <c r="DTS61" s="665"/>
      <c r="DTT61" s="665"/>
      <c r="DTU61" s="665"/>
      <c r="DTV61" s="665"/>
      <c r="DTW61" s="665"/>
      <c r="DTX61" s="665"/>
      <c r="DTY61" s="665"/>
      <c r="DTZ61" s="665"/>
      <c r="DUA61" s="665"/>
      <c r="DUB61" s="665"/>
      <c r="DUC61" s="665"/>
      <c r="DUD61" s="665"/>
      <c r="DUE61" s="665"/>
      <c r="DUF61" s="665"/>
      <c r="DUG61" s="665"/>
      <c r="DUH61" s="665"/>
      <c r="DUI61" s="665"/>
      <c r="DUJ61" s="665"/>
      <c r="DUK61" s="665"/>
      <c r="DUL61" s="665"/>
      <c r="DUM61" s="665"/>
      <c r="DUN61" s="665"/>
      <c r="DUO61" s="665"/>
      <c r="DUP61" s="665"/>
      <c r="DUQ61" s="665"/>
      <c r="DUR61" s="665"/>
      <c r="DUS61" s="665"/>
      <c r="DUT61" s="665"/>
      <c r="DUU61" s="665"/>
      <c r="DUV61" s="665"/>
      <c r="DUW61" s="665"/>
      <c r="DUX61" s="665"/>
      <c r="DUY61" s="665"/>
      <c r="DUZ61" s="665"/>
      <c r="DVA61" s="665"/>
      <c r="DVB61" s="665"/>
      <c r="DVC61" s="665"/>
      <c r="DVD61" s="665"/>
      <c r="DVE61" s="665"/>
      <c r="DVF61" s="665"/>
      <c r="DVG61" s="665"/>
      <c r="DVH61" s="665"/>
      <c r="DVI61" s="665"/>
      <c r="DVJ61" s="665"/>
      <c r="DVK61" s="665"/>
      <c r="DVL61" s="665"/>
      <c r="DVM61" s="665"/>
      <c r="DVN61" s="665"/>
      <c r="DVO61" s="665"/>
      <c r="DVP61" s="665"/>
      <c r="DVQ61" s="665"/>
      <c r="DVR61" s="665"/>
      <c r="DVS61" s="665"/>
      <c r="DVT61" s="665"/>
      <c r="DVU61" s="665"/>
      <c r="DVV61" s="665"/>
      <c r="DVW61" s="665"/>
      <c r="DVX61" s="665"/>
      <c r="DVY61" s="665"/>
      <c r="DVZ61" s="665"/>
      <c r="DWA61" s="665"/>
      <c r="DWB61" s="665"/>
      <c r="DWC61" s="665"/>
      <c r="DWD61" s="665"/>
      <c r="DWE61" s="665"/>
      <c r="DWF61" s="665"/>
      <c r="DWG61" s="665"/>
      <c r="DWH61" s="665"/>
      <c r="DWI61" s="665"/>
      <c r="DWJ61" s="665"/>
      <c r="DWK61" s="665"/>
      <c r="DWL61" s="665"/>
      <c r="DWM61" s="665"/>
      <c r="DWN61" s="665"/>
      <c r="DWO61" s="665"/>
      <c r="DWP61" s="665"/>
      <c r="DWQ61" s="665"/>
      <c r="DWR61" s="665"/>
      <c r="DWS61" s="665"/>
      <c r="DWT61" s="665"/>
      <c r="DWU61" s="665"/>
      <c r="DWV61" s="665"/>
      <c r="DWW61" s="665"/>
      <c r="DWX61" s="665"/>
      <c r="DWY61" s="665"/>
      <c r="DWZ61" s="665"/>
      <c r="DXA61" s="665"/>
      <c r="DXB61" s="665"/>
      <c r="DXC61" s="665"/>
      <c r="DXD61" s="665"/>
      <c r="DXE61" s="665"/>
      <c r="DXF61" s="665"/>
      <c r="DXG61" s="665"/>
      <c r="DXH61" s="665"/>
      <c r="DXI61" s="665"/>
      <c r="DXJ61" s="665"/>
      <c r="DXK61" s="665"/>
      <c r="DXL61" s="665"/>
      <c r="DXM61" s="665"/>
      <c r="DXN61" s="665"/>
      <c r="DXO61" s="665"/>
      <c r="DXP61" s="665"/>
      <c r="DXQ61" s="665"/>
      <c r="DXR61" s="665"/>
      <c r="DXS61" s="665"/>
      <c r="DXT61" s="665"/>
      <c r="DXU61" s="665"/>
      <c r="DXV61" s="665"/>
      <c r="DXW61" s="665"/>
      <c r="DXX61" s="665"/>
      <c r="DXY61" s="665"/>
      <c r="DXZ61" s="665"/>
      <c r="DYA61" s="665"/>
      <c r="DYB61" s="665"/>
      <c r="DYC61" s="665"/>
      <c r="DYD61" s="665"/>
      <c r="DYE61" s="665"/>
      <c r="DYF61" s="665"/>
      <c r="DYG61" s="665"/>
      <c r="DYH61" s="665"/>
      <c r="DYI61" s="665"/>
      <c r="DYJ61" s="665"/>
      <c r="DYK61" s="665"/>
      <c r="DYL61" s="665"/>
      <c r="DYM61" s="665"/>
      <c r="DYN61" s="665"/>
      <c r="DYO61" s="665"/>
      <c r="DYP61" s="665"/>
      <c r="DYQ61" s="665"/>
      <c r="DYR61" s="665"/>
      <c r="DYS61" s="665"/>
      <c r="DYT61" s="665"/>
      <c r="DYU61" s="665"/>
      <c r="DYV61" s="665"/>
      <c r="DYW61" s="665"/>
      <c r="DYX61" s="665"/>
      <c r="DYY61" s="665"/>
      <c r="DYZ61" s="665"/>
      <c r="DZA61" s="665"/>
      <c r="DZB61" s="665"/>
      <c r="DZC61" s="665"/>
      <c r="DZD61" s="665"/>
      <c r="DZE61" s="665"/>
      <c r="DZF61" s="665"/>
      <c r="DZG61" s="665"/>
      <c r="DZH61" s="665"/>
      <c r="DZI61" s="665"/>
      <c r="DZJ61" s="665"/>
      <c r="DZK61" s="665"/>
      <c r="DZL61" s="665"/>
      <c r="DZM61" s="665"/>
      <c r="DZN61" s="665"/>
      <c r="DZO61" s="665"/>
      <c r="DZP61" s="665"/>
      <c r="DZQ61" s="665"/>
      <c r="DZR61" s="665"/>
      <c r="DZS61" s="665"/>
      <c r="DZT61" s="665"/>
      <c r="DZU61" s="665"/>
      <c r="DZV61" s="665"/>
      <c r="DZW61" s="665"/>
      <c r="DZX61" s="665"/>
      <c r="DZY61" s="665"/>
      <c r="DZZ61" s="665"/>
      <c r="EAA61" s="665"/>
      <c r="EAB61" s="665"/>
      <c r="EAC61" s="665"/>
      <c r="EAD61" s="665"/>
      <c r="EAE61" s="665"/>
      <c r="EAF61" s="665"/>
      <c r="EAG61" s="665"/>
      <c r="EAH61" s="665"/>
      <c r="EAI61" s="665"/>
      <c r="EAJ61" s="665"/>
      <c r="EAK61" s="665"/>
      <c r="EAL61" s="665"/>
      <c r="EAM61" s="665"/>
      <c r="EAN61" s="665"/>
      <c r="EAO61" s="665"/>
      <c r="EAP61" s="665"/>
      <c r="EAQ61" s="665"/>
      <c r="EAR61" s="665"/>
      <c r="EAS61" s="665"/>
      <c r="EAT61" s="665"/>
      <c r="EAU61" s="665"/>
      <c r="EAV61" s="665"/>
      <c r="EAW61" s="665"/>
      <c r="EAX61" s="665"/>
      <c r="EAY61" s="665"/>
      <c r="EAZ61" s="665"/>
      <c r="EBA61" s="665"/>
      <c r="EBB61" s="665"/>
      <c r="EBC61" s="665"/>
      <c r="EBD61" s="665"/>
      <c r="EBE61" s="665"/>
      <c r="EBF61" s="665"/>
      <c r="EBG61" s="665"/>
      <c r="EBH61" s="665"/>
      <c r="EBI61" s="665"/>
      <c r="EBJ61" s="665"/>
      <c r="EBK61" s="665"/>
      <c r="EBL61" s="665"/>
      <c r="EBM61" s="665"/>
      <c r="EBN61" s="665"/>
      <c r="EBO61" s="665"/>
      <c r="EBP61" s="665"/>
      <c r="EBQ61" s="665"/>
      <c r="EBR61" s="665"/>
      <c r="EBS61" s="665"/>
      <c r="EBT61" s="665"/>
      <c r="EBU61" s="665"/>
      <c r="EBV61" s="665"/>
      <c r="EBW61" s="665"/>
      <c r="EBX61" s="665"/>
      <c r="EBY61" s="665"/>
      <c r="EBZ61" s="665"/>
      <c r="ECA61" s="665"/>
      <c r="ECB61" s="665"/>
      <c r="ECC61" s="665"/>
      <c r="ECD61" s="665"/>
      <c r="ECE61" s="665"/>
      <c r="ECF61" s="665"/>
      <c r="ECG61" s="665"/>
      <c r="ECH61" s="665"/>
      <c r="ECI61" s="665"/>
      <c r="ECJ61" s="665"/>
      <c r="ECK61" s="665"/>
      <c r="ECL61" s="665"/>
      <c r="ECM61" s="665"/>
      <c r="ECN61" s="665"/>
      <c r="ECO61" s="665"/>
      <c r="ECP61" s="665"/>
      <c r="ECQ61" s="665"/>
      <c r="ECR61" s="665"/>
      <c r="ECS61" s="665"/>
      <c r="ECT61" s="665"/>
      <c r="ECU61" s="665"/>
      <c r="ECV61" s="665"/>
      <c r="ECW61" s="665"/>
      <c r="ECX61" s="665"/>
      <c r="ECY61" s="665"/>
      <c r="ECZ61" s="665"/>
      <c r="EDA61" s="665"/>
      <c r="EDB61" s="665"/>
      <c r="EDC61" s="665"/>
      <c r="EDD61" s="665"/>
      <c r="EDE61" s="665"/>
      <c r="EDF61" s="665"/>
      <c r="EDG61" s="665"/>
      <c r="EDH61" s="665"/>
      <c r="EDI61" s="665"/>
      <c r="EDJ61" s="665"/>
      <c r="EDK61" s="665"/>
      <c r="EDL61" s="665"/>
      <c r="EDM61" s="665"/>
      <c r="EDN61" s="665"/>
      <c r="EDO61" s="665"/>
      <c r="EDP61" s="665"/>
      <c r="EDQ61" s="665"/>
      <c r="EDR61" s="665"/>
      <c r="EDS61" s="665"/>
      <c r="EDT61" s="665"/>
      <c r="EDU61" s="665"/>
      <c r="EDV61" s="665"/>
      <c r="EDW61" s="665"/>
      <c r="EDX61" s="665"/>
      <c r="EDY61" s="665"/>
      <c r="EDZ61" s="665"/>
      <c r="EEA61" s="665"/>
      <c r="EEB61" s="665"/>
      <c r="EEC61" s="665"/>
      <c r="EED61" s="665"/>
      <c r="EEE61" s="665"/>
      <c r="EEF61" s="665"/>
      <c r="EEG61" s="665"/>
      <c r="EEH61" s="665"/>
      <c r="EEI61" s="665"/>
      <c r="EEJ61" s="665"/>
      <c r="EEK61" s="665"/>
      <c r="EEL61" s="665"/>
      <c r="EEM61" s="665"/>
      <c r="EEN61" s="665"/>
      <c r="EEO61" s="665"/>
      <c r="EEP61" s="665"/>
      <c r="EEQ61" s="665"/>
      <c r="EER61" s="665"/>
      <c r="EES61" s="665"/>
      <c r="EET61" s="665"/>
      <c r="EEU61" s="665"/>
      <c r="EEV61" s="665"/>
      <c r="EEW61" s="665"/>
      <c r="EEX61" s="665"/>
      <c r="EEY61" s="665"/>
      <c r="EEZ61" s="665"/>
      <c r="EFA61" s="665"/>
      <c r="EFB61" s="665"/>
      <c r="EFC61" s="665"/>
      <c r="EFD61" s="665"/>
      <c r="EFE61" s="665"/>
      <c r="EFF61" s="665"/>
      <c r="EFG61" s="665"/>
      <c r="EFH61" s="665"/>
      <c r="EFI61" s="665"/>
      <c r="EFJ61" s="665"/>
      <c r="EFK61" s="665"/>
      <c r="EFL61" s="665"/>
      <c r="EFM61" s="665"/>
      <c r="EFN61" s="665"/>
      <c r="EFO61" s="665"/>
      <c r="EFP61" s="665"/>
      <c r="EFQ61" s="665"/>
      <c r="EFR61" s="665"/>
      <c r="EFS61" s="665"/>
      <c r="EFT61" s="665"/>
      <c r="EFU61" s="665"/>
      <c r="EFV61" s="665"/>
      <c r="EFW61" s="665"/>
      <c r="EFX61" s="665"/>
      <c r="EFY61" s="665"/>
      <c r="EFZ61" s="665"/>
      <c r="EGA61" s="665"/>
      <c r="EGB61" s="665"/>
      <c r="EGC61" s="665"/>
      <c r="EGD61" s="665"/>
      <c r="EGE61" s="665"/>
      <c r="EGF61" s="665"/>
      <c r="EGG61" s="665"/>
      <c r="EGH61" s="665"/>
      <c r="EGI61" s="665"/>
      <c r="EGJ61" s="665"/>
      <c r="EGK61" s="665"/>
      <c r="EGL61" s="665"/>
      <c r="EGM61" s="665"/>
      <c r="EGN61" s="665"/>
      <c r="EGO61" s="665"/>
      <c r="EGP61" s="665"/>
      <c r="EGQ61" s="665"/>
      <c r="EGR61" s="665"/>
      <c r="EGS61" s="665"/>
      <c r="EGT61" s="665"/>
      <c r="EGU61" s="665"/>
      <c r="EGV61" s="665"/>
      <c r="EGW61" s="665"/>
      <c r="EGX61" s="665"/>
      <c r="EGY61" s="665"/>
      <c r="EGZ61" s="665"/>
      <c r="EHA61" s="665"/>
      <c r="EHB61" s="665"/>
      <c r="EHC61" s="665"/>
      <c r="EHD61" s="665"/>
      <c r="EHE61" s="665"/>
      <c r="EHF61" s="665"/>
      <c r="EHG61" s="665"/>
      <c r="EHH61" s="665"/>
      <c r="EHI61" s="665"/>
      <c r="EHJ61" s="665"/>
      <c r="EHK61" s="665"/>
      <c r="EHL61" s="665"/>
      <c r="EHM61" s="665"/>
      <c r="EHN61" s="665"/>
      <c r="EHO61" s="665"/>
      <c r="EHP61" s="665"/>
      <c r="EHQ61" s="665"/>
      <c r="EHR61" s="665"/>
      <c r="EHS61" s="665"/>
      <c r="EHT61" s="665"/>
      <c r="EHU61" s="665"/>
      <c r="EHV61" s="665"/>
      <c r="EHW61" s="665"/>
      <c r="EHX61" s="665"/>
      <c r="EHY61" s="665"/>
      <c r="EHZ61" s="665"/>
      <c r="EIA61" s="665"/>
      <c r="EIB61" s="665"/>
      <c r="EIC61" s="665"/>
      <c r="EID61" s="665"/>
      <c r="EIE61" s="665"/>
      <c r="EIF61" s="665"/>
      <c r="EIG61" s="665"/>
      <c r="EIH61" s="665"/>
      <c r="EII61" s="665"/>
      <c r="EIJ61" s="665"/>
      <c r="EIK61" s="665"/>
      <c r="EIL61" s="665"/>
      <c r="EIM61" s="665"/>
      <c r="EIN61" s="665"/>
      <c r="EIO61" s="665"/>
      <c r="EIP61" s="665"/>
      <c r="EIQ61" s="665"/>
      <c r="EIR61" s="665"/>
      <c r="EIS61" s="665"/>
      <c r="EIT61" s="665"/>
      <c r="EIU61" s="665"/>
      <c r="EIV61" s="665"/>
      <c r="EIW61" s="665"/>
      <c r="EIX61" s="665"/>
      <c r="EIY61" s="665"/>
      <c r="EIZ61" s="665"/>
      <c r="EJA61" s="665"/>
      <c r="EJB61" s="665"/>
      <c r="EJC61" s="665"/>
      <c r="EJD61" s="665"/>
      <c r="EJE61" s="665"/>
      <c r="EJF61" s="665"/>
      <c r="EJG61" s="665"/>
      <c r="EJH61" s="665"/>
      <c r="EJI61" s="665"/>
      <c r="EJJ61" s="665"/>
      <c r="EJK61" s="665"/>
      <c r="EJL61" s="665"/>
      <c r="EJM61" s="665"/>
      <c r="EJN61" s="665"/>
      <c r="EJO61" s="665"/>
      <c r="EJP61" s="665"/>
      <c r="EJQ61" s="665"/>
      <c r="EJR61" s="665"/>
      <c r="EJS61" s="665"/>
      <c r="EJT61" s="665"/>
      <c r="EJU61" s="665"/>
      <c r="EJV61" s="665"/>
      <c r="EJW61" s="665"/>
      <c r="EJX61" s="665"/>
      <c r="EJY61" s="665"/>
      <c r="EJZ61" s="665"/>
      <c r="EKA61" s="665"/>
      <c r="EKB61" s="665"/>
      <c r="EKC61" s="665"/>
      <c r="EKD61" s="665"/>
      <c r="EKE61" s="665"/>
      <c r="EKF61" s="665"/>
      <c r="EKG61" s="665"/>
      <c r="EKH61" s="665"/>
      <c r="EKI61" s="665"/>
      <c r="EKJ61" s="665"/>
      <c r="EKK61" s="665"/>
      <c r="EKL61" s="665"/>
      <c r="EKM61" s="665"/>
      <c r="EKN61" s="665"/>
      <c r="EKO61" s="665"/>
      <c r="EKP61" s="665"/>
      <c r="EKQ61" s="665"/>
      <c r="EKR61" s="665"/>
      <c r="EKS61" s="665"/>
      <c r="EKT61" s="665"/>
      <c r="EKU61" s="665"/>
      <c r="EKV61" s="665"/>
      <c r="EKW61" s="665"/>
      <c r="EKX61" s="665"/>
      <c r="EKY61" s="665"/>
      <c r="EKZ61" s="665"/>
      <c r="ELA61" s="665"/>
      <c r="ELB61" s="665"/>
      <c r="ELC61" s="665"/>
      <c r="ELD61" s="665"/>
      <c r="ELE61" s="665"/>
      <c r="ELF61" s="665"/>
      <c r="ELG61" s="665"/>
      <c r="ELH61" s="665"/>
      <c r="ELI61" s="665"/>
      <c r="ELJ61" s="665"/>
      <c r="ELK61" s="665"/>
      <c r="ELL61" s="665"/>
      <c r="ELM61" s="665"/>
      <c r="ELN61" s="665"/>
      <c r="ELO61" s="665"/>
      <c r="ELP61" s="665"/>
      <c r="ELQ61" s="665"/>
      <c r="ELR61" s="665"/>
      <c r="ELS61" s="665"/>
      <c r="ELT61" s="665"/>
      <c r="ELU61" s="665"/>
      <c r="ELV61" s="665"/>
      <c r="ELW61" s="665"/>
      <c r="ELX61" s="665"/>
      <c r="ELY61" s="665"/>
      <c r="ELZ61" s="665"/>
      <c r="EMA61" s="665"/>
      <c r="EMB61" s="665"/>
      <c r="EMC61" s="665"/>
      <c r="EMD61" s="665"/>
      <c r="EME61" s="665"/>
      <c r="EMF61" s="665"/>
      <c r="EMG61" s="665"/>
      <c r="EMH61" s="665"/>
      <c r="EMI61" s="665"/>
      <c r="EMJ61" s="665"/>
      <c r="EMK61" s="665"/>
      <c r="EML61" s="665"/>
      <c r="EMM61" s="665"/>
      <c r="EMN61" s="665"/>
      <c r="EMO61" s="665"/>
      <c r="EMP61" s="665"/>
      <c r="EMQ61" s="665"/>
      <c r="EMR61" s="665"/>
      <c r="EMS61" s="665"/>
      <c r="EMT61" s="665"/>
      <c r="EMU61" s="665"/>
      <c r="EMV61" s="665"/>
      <c r="EMW61" s="665"/>
      <c r="EMX61" s="665"/>
      <c r="EMY61" s="665"/>
      <c r="EMZ61" s="665"/>
      <c r="ENA61" s="665"/>
      <c r="ENB61" s="665"/>
      <c r="ENC61" s="665"/>
      <c r="END61" s="665"/>
      <c r="ENE61" s="665"/>
      <c r="ENF61" s="665"/>
      <c r="ENG61" s="665"/>
      <c r="ENH61" s="665"/>
      <c r="ENI61" s="665"/>
      <c r="ENJ61" s="665"/>
      <c r="ENK61" s="665"/>
      <c r="ENL61" s="665"/>
      <c r="ENM61" s="665"/>
      <c r="ENN61" s="665"/>
      <c r="ENO61" s="665"/>
      <c r="ENP61" s="665"/>
      <c r="ENQ61" s="665"/>
      <c r="ENR61" s="665"/>
      <c r="ENS61" s="665"/>
      <c r="ENT61" s="665"/>
      <c r="ENU61" s="665"/>
      <c r="ENV61" s="665"/>
      <c r="ENW61" s="665"/>
      <c r="ENX61" s="665"/>
      <c r="ENY61" s="665"/>
      <c r="ENZ61" s="665"/>
      <c r="EOA61" s="665"/>
      <c r="EOB61" s="665"/>
      <c r="EOC61" s="665"/>
      <c r="EOD61" s="665"/>
      <c r="EOE61" s="665"/>
      <c r="EOF61" s="665"/>
      <c r="EOG61" s="665"/>
      <c r="EOH61" s="665"/>
      <c r="EOI61" s="665"/>
      <c r="EOJ61" s="665"/>
      <c r="EOK61" s="665"/>
      <c r="EOL61" s="665"/>
      <c r="EOM61" s="665"/>
      <c r="EON61" s="665"/>
      <c r="EOO61" s="665"/>
      <c r="EOP61" s="665"/>
      <c r="EOQ61" s="665"/>
      <c r="EOR61" s="665"/>
      <c r="EOS61" s="665"/>
      <c r="EOT61" s="665"/>
      <c r="EOU61" s="665"/>
      <c r="EOV61" s="665"/>
      <c r="EOW61" s="665"/>
      <c r="EOX61" s="665"/>
      <c r="EOY61" s="665"/>
      <c r="EOZ61" s="665"/>
      <c r="EPA61" s="665"/>
      <c r="EPB61" s="665"/>
      <c r="EPC61" s="665"/>
      <c r="EPD61" s="665"/>
      <c r="EPE61" s="665"/>
      <c r="EPF61" s="665"/>
      <c r="EPG61" s="665"/>
      <c r="EPH61" s="665"/>
      <c r="EPI61" s="665"/>
      <c r="EPJ61" s="665"/>
      <c r="EPK61" s="665"/>
      <c r="EPL61" s="665"/>
      <c r="EPM61" s="665"/>
      <c r="EPN61" s="665"/>
      <c r="EPO61" s="665"/>
      <c r="EPP61" s="665"/>
      <c r="EPQ61" s="665"/>
      <c r="EPR61" s="665"/>
      <c r="EPS61" s="665"/>
      <c r="EPT61" s="665"/>
      <c r="EPU61" s="665"/>
      <c r="EPV61" s="665"/>
      <c r="EPW61" s="665"/>
      <c r="EPX61" s="665"/>
      <c r="EPY61" s="665"/>
      <c r="EPZ61" s="665"/>
      <c r="EQA61" s="665"/>
      <c r="EQB61" s="665"/>
      <c r="EQC61" s="665"/>
      <c r="EQD61" s="665"/>
      <c r="EQE61" s="665"/>
      <c r="EQF61" s="665"/>
      <c r="EQG61" s="665"/>
      <c r="EQH61" s="665"/>
      <c r="EQI61" s="665"/>
      <c r="EQJ61" s="665"/>
      <c r="EQK61" s="665"/>
      <c r="EQL61" s="665"/>
      <c r="EQM61" s="665"/>
      <c r="EQN61" s="665"/>
      <c r="EQO61" s="665"/>
      <c r="EQP61" s="665"/>
      <c r="EQQ61" s="665"/>
      <c r="EQR61" s="665"/>
      <c r="EQS61" s="665"/>
      <c r="EQT61" s="665"/>
      <c r="EQU61" s="665"/>
      <c r="EQV61" s="665"/>
      <c r="EQW61" s="665"/>
      <c r="EQX61" s="665"/>
      <c r="EQY61" s="665"/>
      <c r="EQZ61" s="665"/>
      <c r="ERA61" s="665"/>
      <c r="ERB61" s="665"/>
      <c r="ERC61" s="665"/>
      <c r="ERD61" s="665"/>
      <c r="ERE61" s="665"/>
      <c r="ERF61" s="665"/>
      <c r="ERG61" s="665"/>
      <c r="ERH61" s="665"/>
      <c r="ERI61" s="665"/>
      <c r="ERJ61" s="665"/>
      <c r="ERK61" s="665"/>
      <c r="ERL61" s="665"/>
      <c r="ERM61" s="665"/>
      <c r="ERN61" s="665"/>
      <c r="ERO61" s="665"/>
      <c r="ERP61" s="665"/>
      <c r="ERQ61" s="665"/>
      <c r="ERR61" s="665"/>
      <c r="ERS61" s="665"/>
      <c r="ERT61" s="665"/>
      <c r="ERU61" s="665"/>
      <c r="ERV61" s="665"/>
      <c r="ERW61" s="665"/>
      <c r="ERX61" s="665"/>
      <c r="ERY61" s="665"/>
      <c r="ERZ61" s="665"/>
      <c r="ESA61" s="665"/>
      <c r="ESB61" s="665"/>
      <c r="ESC61" s="665"/>
      <c r="ESD61" s="665"/>
      <c r="ESE61" s="665"/>
      <c r="ESF61" s="665"/>
      <c r="ESG61" s="665"/>
      <c r="ESH61" s="665"/>
      <c r="ESI61" s="665"/>
      <c r="ESJ61" s="665"/>
      <c r="ESK61" s="665"/>
      <c r="ESL61" s="665"/>
      <c r="ESM61" s="665"/>
      <c r="ESN61" s="665"/>
      <c r="ESO61" s="665"/>
      <c r="ESP61" s="665"/>
      <c r="ESQ61" s="665"/>
      <c r="ESR61" s="665"/>
      <c r="ESS61" s="665"/>
      <c r="EST61" s="665"/>
      <c r="ESU61" s="665"/>
      <c r="ESV61" s="665"/>
      <c r="ESW61" s="665"/>
      <c r="ESX61" s="665"/>
      <c r="ESY61" s="665"/>
      <c r="ESZ61" s="665"/>
      <c r="ETA61" s="665"/>
      <c r="ETB61" s="665"/>
      <c r="ETC61" s="665"/>
      <c r="ETD61" s="665"/>
      <c r="ETE61" s="665"/>
      <c r="ETF61" s="665"/>
      <c r="ETG61" s="665"/>
      <c r="ETH61" s="665"/>
      <c r="ETI61" s="665"/>
      <c r="ETJ61" s="665"/>
      <c r="ETK61" s="665"/>
      <c r="ETL61" s="665"/>
      <c r="ETM61" s="665"/>
      <c r="ETN61" s="665"/>
      <c r="ETO61" s="665"/>
      <c r="ETP61" s="665"/>
      <c r="ETQ61" s="665"/>
      <c r="ETR61" s="665"/>
      <c r="ETS61" s="665"/>
      <c r="ETT61" s="665"/>
      <c r="ETU61" s="665"/>
      <c r="ETV61" s="665"/>
      <c r="ETW61" s="665"/>
      <c r="ETX61" s="665"/>
      <c r="ETY61" s="665"/>
      <c r="ETZ61" s="665"/>
      <c r="EUA61" s="665"/>
      <c r="EUB61" s="665"/>
      <c r="EUC61" s="665"/>
      <c r="EUD61" s="665"/>
      <c r="EUE61" s="665"/>
      <c r="EUF61" s="665"/>
      <c r="EUG61" s="665"/>
      <c r="EUH61" s="665"/>
      <c r="EUI61" s="665"/>
      <c r="EUJ61" s="665"/>
      <c r="EUK61" s="665"/>
      <c r="EUL61" s="665"/>
      <c r="EUM61" s="665"/>
      <c r="EUN61" s="665"/>
      <c r="EUO61" s="665"/>
      <c r="EUP61" s="665"/>
      <c r="EUQ61" s="665"/>
      <c r="EUR61" s="665"/>
      <c r="EUS61" s="665"/>
      <c r="EUT61" s="665"/>
      <c r="EUU61" s="665"/>
      <c r="EUV61" s="665"/>
      <c r="EUW61" s="665"/>
      <c r="EUX61" s="665"/>
      <c r="EUY61" s="665"/>
      <c r="EUZ61" s="665"/>
      <c r="EVA61" s="665"/>
      <c r="EVB61" s="665"/>
      <c r="EVC61" s="665"/>
      <c r="EVD61" s="665"/>
      <c r="EVE61" s="665"/>
      <c r="EVF61" s="665"/>
      <c r="EVG61" s="665"/>
      <c r="EVH61" s="665"/>
      <c r="EVI61" s="665"/>
      <c r="EVJ61" s="665"/>
      <c r="EVK61" s="665"/>
      <c r="EVL61" s="665"/>
      <c r="EVM61" s="665"/>
      <c r="EVN61" s="665"/>
      <c r="EVO61" s="665"/>
      <c r="EVP61" s="665"/>
      <c r="EVQ61" s="665"/>
      <c r="EVR61" s="665"/>
      <c r="EVS61" s="665"/>
      <c r="EVT61" s="665"/>
      <c r="EVU61" s="665"/>
      <c r="EVV61" s="665"/>
      <c r="EVW61" s="665"/>
      <c r="EVX61" s="665"/>
      <c r="EVY61" s="665"/>
      <c r="EVZ61" s="665"/>
      <c r="EWA61" s="665"/>
      <c r="EWB61" s="665"/>
      <c r="EWC61" s="665"/>
      <c r="EWD61" s="665"/>
      <c r="EWE61" s="665"/>
      <c r="EWF61" s="665"/>
      <c r="EWG61" s="665"/>
      <c r="EWH61" s="665"/>
      <c r="EWI61" s="665"/>
      <c r="EWJ61" s="665"/>
      <c r="EWK61" s="665"/>
      <c r="EWL61" s="665"/>
      <c r="EWM61" s="665"/>
      <c r="EWN61" s="665"/>
      <c r="EWO61" s="665"/>
      <c r="EWP61" s="665"/>
      <c r="EWQ61" s="665"/>
      <c r="EWR61" s="665"/>
      <c r="EWS61" s="665"/>
      <c r="EWT61" s="665"/>
      <c r="EWU61" s="665"/>
      <c r="EWV61" s="665"/>
      <c r="EWW61" s="665"/>
      <c r="EWX61" s="665"/>
      <c r="EWY61" s="665"/>
      <c r="EWZ61" s="665"/>
      <c r="EXA61" s="665"/>
      <c r="EXB61" s="665"/>
      <c r="EXC61" s="665"/>
      <c r="EXD61" s="665"/>
      <c r="EXE61" s="665"/>
      <c r="EXF61" s="665"/>
      <c r="EXG61" s="665"/>
      <c r="EXH61" s="665"/>
      <c r="EXI61" s="665"/>
      <c r="EXJ61" s="665"/>
      <c r="EXK61" s="665"/>
      <c r="EXL61" s="665"/>
      <c r="EXM61" s="665"/>
      <c r="EXN61" s="665"/>
      <c r="EXO61" s="665"/>
      <c r="EXP61" s="665"/>
      <c r="EXQ61" s="665"/>
      <c r="EXR61" s="665"/>
      <c r="EXS61" s="665"/>
      <c r="EXT61" s="665"/>
      <c r="EXU61" s="665"/>
      <c r="EXV61" s="665"/>
      <c r="EXW61" s="665"/>
      <c r="EXX61" s="665"/>
      <c r="EXY61" s="665"/>
      <c r="EXZ61" s="665"/>
      <c r="EYA61" s="665"/>
      <c r="EYB61" s="665"/>
      <c r="EYC61" s="665"/>
      <c r="EYD61" s="665"/>
      <c r="EYE61" s="665"/>
      <c r="EYF61" s="665"/>
      <c r="EYG61" s="665"/>
      <c r="EYH61" s="665"/>
      <c r="EYI61" s="665"/>
      <c r="EYJ61" s="665"/>
      <c r="EYK61" s="665"/>
      <c r="EYL61" s="665"/>
      <c r="EYM61" s="665"/>
      <c r="EYN61" s="665"/>
      <c r="EYO61" s="665"/>
      <c r="EYP61" s="665"/>
      <c r="EYQ61" s="665"/>
      <c r="EYR61" s="665"/>
      <c r="EYS61" s="665"/>
      <c r="EYT61" s="665"/>
      <c r="EYU61" s="665"/>
      <c r="EYV61" s="665"/>
      <c r="EYW61" s="665"/>
      <c r="EYX61" s="665"/>
      <c r="EYY61" s="665"/>
      <c r="EYZ61" s="665"/>
      <c r="EZA61" s="665"/>
      <c r="EZB61" s="665"/>
      <c r="EZC61" s="665"/>
      <c r="EZD61" s="665"/>
      <c r="EZE61" s="665"/>
      <c r="EZF61" s="665"/>
      <c r="EZG61" s="665"/>
      <c r="EZH61" s="665"/>
      <c r="EZI61" s="665"/>
      <c r="EZJ61" s="665"/>
      <c r="EZK61" s="665"/>
      <c r="EZL61" s="665"/>
      <c r="EZM61" s="665"/>
      <c r="EZN61" s="665"/>
      <c r="EZO61" s="665"/>
      <c r="EZP61" s="665"/>
      <c r="EZQ61" s="665"/>
      <c r="EZR61" s="665"/>
      <c r="EZS61" s="665"/>
      <c r="EZT61" s="665"/>
      <c r="EZU61" s="665"/>
      <c r="EZV61" s="665"/>
      <c r="EZW61" s="665"/>
      <c r="EZX61" s="665"/>
      <c r="EZY61" s="665"/>
      <c r="EZZ61" s="665"/>
      <c r="FAA61" s="665"/>
      <c r="FAB61" s="665"/>
      <c r="FAC61" s="665"/>
      <c r="FAD61" s="665"/>
      <c r="FAE61" s="665"/>
      <c r="FAF61" s="665"/>
      <c r="FAG61" s="665"/>
      <c r="FAH61" s="665"/>
      <c r="FAI61" s="665"/>
      <c r="FAJ61" s="665"/>
      <c r="FAK61" s="665"/>
      <c r="FAL61" s="665"/>
      <c r="FAM61" s="665"/>
      <c r="FAN61" s="665"/>
      <c r="FAO61" s="665"/>
      <c r="FAP61" s="665"/>
      <c r="FAQ61" s="665"/>
      <c r="FAR61" s="665"/>
      <c r="FAS61" s="665"/>
      <c r="FAT61" s="665"/>
      <c r="FAU61" s="665"/>
      <c r="FAV61" s="665"/>
      <c r="FAW61" s="665"/>
      <c r="FAX61" s="665"/>
      <c r="FAY61" s="665"/>
      <c r="FAZ61" s="665"/>
      <c r="FBA61" s="665"/>
      <c r="FBB61" s="665"/>
      <c r="FBC61" s="665"/>
      <c r="FBD61" s="665"/>
      <c r="FBE61" s="665"/>
      <c r="FBF61" s="665"/>
      <c r="FBG61" s="665"/>
      <c r="FBH61" s="665"/>
      <c r="FBI61" s="665"/>
      <c r="FBJ61" s="665"/>
      <c r="FBK61" s="665"/>
      <c r="FBL61" s="665"/>
      <c r="FBM61" s="665"/>
      <c r="FBN61" s="665"/>
      <c r="FBO61" s="665"/>
      <c r="FBP61" s="665"/>
      <c r="FBQ61" s="665"/>
      <c r="FBR61" s="665"/>
      <c r="FBS61" s="665"/>
      <c r="FBT61" s="665"/>
      <c r="FBU61" s="665"/>
      <c r="FBV61" s="665"/>
      <c r="FBW61" s="665"/>
      <c r="FBX61" s="665"/>
      <c r="FBY61" s="665"/>
      <c r="FBZ61" s="665"/>
      <c r="FCA61" s="665"/>
      <c r="FCB61" s="665"/>
      <c r="FCC61" s="665"/>
      <c r="FCD61" s="665"/>
      <c r="FCE61" s="665"/>
      <c r="FCF61" s="665"/>
      <c r="FCG61" s="665"/>
      <c r="FCH61" s="665"/>
      <c r="FCI61" s="665"/>
      <c r="FCJ61" s="665"/>
      <c r="FCK61" s="665"/>
      <c r="FCL61" s="665"/>
      <c r="FCM61" s="665"/>
      <c r="FCN61" s="665"/>
      <c r="FCO61" s="665"/>
      <c r="FCP61" s="665"/>
      <c r="FCQ61" s="665"/>
      <c r="FCR61" s="665"/>
      <c r="FCS61" s="665"/>
      <c r="FCT61" s="665"/>
      <c r="FCU61" s="665"/>
      <c r="FCV61" s="665"/>
      <c r="FCW61" s="665"/>
      <c r="FCX61" s="665"/>
      <c r="FCY61" s="665"/>
      <c r="FCZ61" s="665"/>
      <c r="FDA61" s="665"/>
      <c r="FDB61" s="665"/>
      <c r="FDC61" s="665"/>
      <c r="FDD61" s="665"/>
      <c r="FDE61" s="665"/>
      <c r="FDF61" s="665"/>
      <c r="FDG61" s="665"/>
      <c r="FDH61" s="665"/>
      <c r="FDI61" s="665"/>
      <c r="FDJ61" s="665"/>
      <c r="FDK61" s="665"/>
      <c r="FDL61" s="665"/>
      <c r="FDM61" s="665"/>
      <c r="FDN61" s="665"/>
      <c r="FDO61" s="665"/>
      <c r="FDP61" s="665"/>
      <c r="FDQ61" s="665"/>
      <c r="FDR61" s="665"/>
      <c r="FDS61" s="665"/>
      <c r="FDT61" s="665"/>
      <c r="FDU61" s="665"/>
      <c r="FDV61" s="665"/>
      <c r="FDW61" s="665"/>
      <c r="FDX61" s="665"/>
      <c r="FDY61" s="665"/>
      <c r="FDZ61" s="665"/>
      <c r="FEA61" s="665"/>
      <c r="FEB61" s="665"/>
      <c r="FEC61" s="665"/>
      <c r="FED61" s="665"/>
      <c r="FEE61" s="665"/>
      <c r="FEF61" s="665"/>
      <c r="FEG61" s="665"/>
      <c r="FEH61" s="665"/>
      <c r="FEI61" s="665"/>
      <c r="FEJ61" s="665"/>
      <c r="FEK61" s="665"/>
      <c r="FEL61" s="665"/>
      <c r="FEM61" s="665"/>
      <c r="FEN61" s="665"/>
      <c r="FEO61" s="665"/>
      <c r="FEP61" s="665"/>
      <c r="FEQ61" s="665"/>
      <c r="FER61" s="665"/>
      <c r="FES61" s="665"/>
      <c r="FET61" s="665"/>
      <c r="FEU61" s="665"/>
      <c r="FEV61" s="665"/>
      <c r="FEW61" s="665"/>
      <c r="FEX61" s="665"/>
      <c r="FEY61" s="665"/>
      <c r="FEZ61" s="665"/>
      <c r="FFA61" s="665"/>
      <c r="FFB61" s="665"/>
      <c r="FFC61" s="665"/>
      <c r="FFD61" s="665"/>
      <c r="FFE61" s="665"/>
      <c r="FFF61" s="665"/>
      <c r="FFG61" s="665"/>
      <c r="FFH61" s="665"/>
      <c r="FFI61" s="665"/>
      <c r="FFJ61" s="665"/>
      <c r="FFK61" s="665"/>
      <c r="FFL61" s="665"/>
      <c r="FFM61" s="665"/>
      <c r="FFN61" s="665"/>
      <c r="FFO61" s="665"/>
      <c r="FFP61" s="665"/>
      <c r="FFQ61" s="665"/>
      <c r="FFR61" s="665"/>
      <c r="FFS61" s="665"/>
      <c r="FFT61" s="665"/>
      <c r="FFU61" s="665"/>
      <c r="FFV61" s="665"/>
      <c r="FFW61" s="665"/>
      <c r="FFX61" s="665"/>
      <c r="FFY61" s="665"/>
      <c r="FFZ61" s="665"/>
      <c r="FGA61" s="665"/>
      <c r="FGB61" s="665"/>
      <c r="FGC61" s="665"/>
      <c r="FGD61" s="665"/>
      <c r="FGE61" s="665"/>
      <c r="FGF61" s="665"/>
      <c r="FGG61" s="665"/>
      <c r="FGH61" s="665"/>
      <c r="FGI61" s="665"/>
      <c r="FGJ61" s="665"/>
      <c r="FGK61" s="665"/>
      <c r="FGL61" s="665"/>
      <c r="FGM61" s="665"/>
      <c r="FGN61" s="665"/>
      <c r="FGO61" s="665"/>
      <c r="FGP61" s="665"/>
      <c r="FGQ61" s="665"/>
      <c r="FGR61" s="665"/>
      <c r="FGS61" s="665"/>
      <c r="FGT61" s="665"/>
      <c r="FGU61" s="665"/>
      <c r="FGV61" s="665"/>
      <c r="FGW61" s="665"/>
      <c r="FGX61" s="665"/>
      <c r="FGY61" s="665"/>
      <c r="FGZ61" s="665"/>
      <c r="FHA61" s="665"/>
      <c r="FHB61" s="665"/>
      <c r="FHC61" s="665"/>
      <c r="FHD61" s="665"/>
      <c r="FHE61" s="665"/>
      <c r="FHF61" s="665"/>
      <c r="FHG61" s="665"/>
      <c r="FHH61" s="665"/>
      <c r="FHI61" s="665"/>
      <c r="FHJ61" s="665"/>
      <c r="FHK61" s="665"/>
      <c r="FHL61" s="665"/>
      <c r="FHM61" s="665"/>
      <c r="FHN61" s="665"/>
      <c r="FHO61" s="665"/>
      <c r="FHP61" s="665"/>
      <c r="FHQ61" s="665"/>
      <c r="FHR61" s="665"/>
      <c r="FHS61" s="665"/>
      <c r="FHT61" s="665"/>
      <c r="FHU61" s="665"/>
      <c r="FHV61" s="665"/>
      <c r="FHW61" s="665"/>
      <c r="FHX61" s="665"/>
      <c r="FHY61" s="665"/>
      <c r="FHZ61" s="665"/>
      <c r="FIA61" s="665"/>
      <c r="FIB61" s="665"/>
      <c r="FIC61" s="665"/>
      <c r="FID61" s="665"/>
      <c r="FIE61" s="665"/>
      <c r="FIF61" s="665"/>
      <c r="FIG61" s="665"/>
      <c r="FIH61" s="665"/>
      <c r="FII61" s="665"/>
      <c r="FIJ61" s="665"/>
      <c r="FIK61" s="665"/>
      <c r="FIL61" s="665"/>
      <c r="FIM61" s="665"/>
      <c r="FIN61" s="665"/>
      <c r="FIO61" s="665"/>
      <c r="FIP61" s="665"/>
      <c r="FIQ61" s="665"/>
      <c r="FIR61" s="665"/>
      <c r="FIS61" s="665"/>
      <c r="FIT61" s="665"/>
      <c r="FIU61" s="665"/>
      <c r="FIV61" s="665"/>
      <c r="FIW61" s="665"/>
      <c r="FIX61" s="665"/>
      <c r="FIY61" s="665"/>
      <c r="FIZ61" s="665"/>
      <c r="FJA61" s="665"/>
      <c r="FJB61" s="665"/>
      <c r="FJC61" s="665"/>
      <c r="FJD61" s="665"/>
      <c r="FJE61" s="665"/>
      <c r="FJF61" s="665"/>
      <c r="FJG61" s="665"/>
      <c r="FJH61" s="665"/>
      <c r="FJI61" s="665"/>
      <c r="FJJ61" s="665"/>
      <c r="FJK61" s="665"/>
      <c r="FJL61" s="665"/>
      <c r="FJM61" s="665"/>
      <c r="FJN61" s="665"/>
      <c r="FJO61" s="665"/>
      <c r="FJP61" s="665"/>
      <c r="FJQ61" s="665"/>
      <c r="FJR61" s="665"/>
      <c r="FJS61" s="665"/>
      <c r="FJT61" s="665"/>
      <c r="FJU61" s="665"/>
      <c r="FJV61" s="665"/>
      <c r="FJW61" s="665"/>
      <c r="FJX61" s="665"/>
      <c r="FJY61" s="665"/>
      <c r="FJZ61" s="665"/>
      <c r="FKA61" s="665"/>
      <c r="FKB61" s="665"/>
      <c r="FKC61" s="665"/>
      <c r="FKD61" s="665"/>
      <c r="FKE61" s="665"/>
      <c r="FKF61" s="665"/>
      <c r="FKG61" s="665"/>
      <c r="FKH61" s="665"/>
      <c r="FKI61" s="665"/>
      <c r="FKJ61" s="665"/>
      <c r="FKK61" s="665"/>
      <c r="FKL61" s="665"/>
      <c r="FKM61" s="665"/>
      <c r="FKN61" s="665"/>
      <c r="FKO61" s="665"/>
      <c r="FKP61" s="665"/>
      <c r="FKQ61" s="665"/>
      <c r="FKR61" s="665"/>
      <c r="FKS61" s="665"/>
      <c r="FKT61" s="665"/>
      <c r="FKU61" s="665"/>
      <c r="FKV61" s="665"/>
      <c r="FKW61" s="665"/>
      <c r="FKX61" s="665"/>
      <c r="FKY61" s="665"/>
      <c r="FKZ61" s="665"/>
      <c r="FLA61" s="665"/>
      <c r="FLB61" s="665"/>
      <c r="FLC61" s="665"/>
      <c r="FLD61" s="665"/>
      <c r="FLE61" s="665"/>
      <c r="FLF61" s="665"/>
      <c r="FLG61" s="665"/>
      <c r="FLH61" s="665"/>
      <c r="FLI61" s="665"/>
      <c r="FLJ61" s="665"/>
      <c r="FLK61" s="665"/>
      <c r="FLL61" s="665"/>
      <c r="FLM61" s="665"/>
      <c r="FLN61" s="665"/>
      <c r="FLO61" s="665"/>
      <c r="FLP61" s="665"/>
      <c r="FLQ61" s="665"/>
      <c r="FLR61" s="665"/>
      <c r="FLS61" s="665"/>
      <c r="FLT61" s="665"/>
      <c r="FLU61" s="665"/>
      <c r="FLV61" s="665"/>
      <c r="FLW61" s="665"/>
      <c r="FLX61" s="665"/>
      <c r="FLY61" s="665"/>
      <c r="FLZ61" s="665"/>
      <c r="FMA61" s="665"/>
      <c r="FMB61" s="665"/>
      <c r="FMC61" s="665"/>
      <c r="FMD61" s="665"/>
      <c r="FME61" s="665"/>
      <c r="FMF61" s="665"/>
      <c r="FMG61" s="665"/>
      <c r="FMH61" s="665"/>
      <c r="FMI61" s="665"/>
      <c r="FMJ61" s="665"/>
      <c r="FMK61" s="665"/>
      <c r="FML61" s="665"/>
      <c r="FMM61" s="665"/>
      <c r="FMN61" s="665"/>
      <c r="FMO61" s="665"/>
      <c r="FMP61" s="665"/>
      <c r="FMQ61" s="665"/>
      <c r="FMR61" s="665"/>
      <c r="FMS61" s="665"/>
      <c r="FMT61" s="665"/>
      <c r="FMU61" s="665"/>
      <c r="FMV61" s="665"/>
      <c r="FMW61" s="665"/>
      <c r="FMX61" s="665"/>
      <c r="FMY61" s="665"/>
      <c r="FMZ61" s="665"/>
      <c r="FNA61" s="665"/>
      <c r="FNB61" s="665"/>
      <c r="FNC61" s="665"/>
      <c r="FND61" s="665"/>
      <c r="FNE61" s="665"/>
      <c r="FNF61" s="665"/>
      <c r="FNG61" s="665"/>
      <c r="FNH61" s="665"/>
      <c r="FNI61" s="665"/>
      <c r="FNJ61" s="665"/>
      <c r="FNK61" s="665"/>
      <c r="FNL61" s="665"/>
      <c r="FNM61" s="665"/>
      <c r="FNN61" s="665"/>
      <c r="FNO61" s="665"/>
      <c r="FNP61" s="665"/>
      <c r="FNQ61" s="665"/>
      <c r="FNR61" s="665"/>
      <c r="FNS61" s="665"/>
      <c r="FNT61" s="665"/>
      <c r="FNU61" s="665"/>
      <c r="FNV61" s="665"/>
      <c r="FNW61" s="665"/>
      <c r="FNX61" s="665"/>
      <c r="FNY61" s="665"/>
      <c r="FNZ61" s="665"/>
      <c r="FOA61" s="665"/>
      <c r="FOB61" s="665"/>
      <c r="FOC61" s="665"/>
      <c r="FOD61" s="665"/>
      <c r="FOE61" s="665"/>
      <c r="FOF61" s="665"/>
      <c r="FOG61" s="665"/>
      <c r="FOH61" s="665"/>
      <c r="FOI61" s="665"/>
      <c r="FOJ61" s="665"/>
      <c r="FOK61" s="665"/>
      <c r="FOL61" s="665"/>
      <c r="FOM61" s="665"/>
      <c r="FON61" s="665"/>
      <c r="FOO61" s="665"/>
      <c r="FOP61" s="665"/>
      <c r="FOQ61" s="665"/>
      <c r="FOR61" s="665"/>
      <c r="FOS61" s="665"/>
      <c r="FOT61" s="665"/>
      <c r="FOU61" s="665"/>
      <c r="FOV61" s="665"/>
      <c r="FOW61" s="665"/>
      <c r="FOX61" s="665"/>
      <c r="FOY61" s="665"/>
      <c r="FOZ61" s="665"/>
      <c r="FPA61" s="665"/>
      <c r="FPB61" s="665"/>
      <c r="FPC61" s="665"/>
      <c r="FPD61" s="665"/>
      <c r="FPE61" s="665"/>
      <c r="FPF61" s="665"/>
      <c r="FPG61" s="665"/>
      <c r="FPH61" s="665"/>
      <c r="FPI61" s="665"/>
      <c r="FPJ61" s="665"/>
      <c r="FPK61" s="665"/>
      <c r="FPL61" s="665"/>
      <c r="FPM61" s="665"/>
      <c r="FPN61" s="665"/>
      <c r="FPO61" s="665"/>
      <c r="FPP61" s="665"/>
      <c r="FPQ61" s="665"/>
      <c r="FPR61" s="665"/>
      <c r="FPS61" s="665"/>
      <c r="FPT61" s="665"/>
      <c r="FPU61" s="665"/>
      <c r="FPV61" s="665"/>
      <c r="FPW61" s="665"/>
      <c r="FPX61" s="665"/>
      <c r="FPY61" s="665"/>
      <c r="FPZ61" s="665"/>
      <c r="FQA61" s="665"/>
      <c r="FQB61" s="665"/>
      <c r="FQC61" s="665"/>
      <c r="FQD61" s="665"/>
      <c r="FQE61" s="665"/>
      <c r="FQF61" s="665"/>
      <c r="FQG61" s="665"/>
      <c r="FQH61" s="665"/>
      <c r="FQI61" s="665"/>
      <c r="FQJ61" s="665"/>
      <c r="FQK61" s="665"/>
      <c r="FQL61" s="665"/>
      <c r="FQM61" s="665"/>
      <c r="FQN61" s="665"/>
      <c r="FQO61" s="665"/>
      <c r="FQP61" s="665"/>
      <c r="FQQ61" s="665"/>
      <c r="FQR61" s="665"/>
      <c r="FQS61" s="665"/>
      <c r="FQT61" s="665"/>
      <c r="FQU61" s="665"/>
      <c r="FQV61" s="665"/>
      <c r="FQW61" s="665"/>
      <c r="FQX61" s="665"/>
      <c r="FQY61" s="665"/>
      <c r="FQZ61" s="665"/>
      <c r="FRA61" s="665"/>
      <c r="FRB61" s="665"/>
      <c r="FRC61" s="665"/>
      <c r="FRD61" s="665"/>
      <c r="FRE61" s="665"/>
      <c r="FRF61" s="665"/>
      <c r="FRG61" s="665"/>
      <c r="FRH61" s="665"/>
      <c r="FRI61" s="665"/>
      <c r="FRJ61" s="665"/>
      <c r="FRK61" s="665"/>
      <c r="FRL61" s="665"/>
      <c r="FRM61" s="665"/>
      <c r="FRN61" s="665"/>
      <c r="FRO61" s="665"/>
      <c r="FRP61" s="665"/>
      <c r="FRQ61" s="665"/>
      <c r="FRR61" s="665"/>
      <c r="FRS61" s="665"/>
      <c r="FRT61" s="665"/>
      <c r="FRU61" s="665"/>
      <c r="FRV61" s="665"/>
      <c r="FRW61" s="665"/>
      <c r="FRX61" s="665"/>
      <c r="FRY61" s="665"/>
      <c r="FRZ61" s="665"/>
      <c r="FSA61" s="665"/>
      <c r="FSB61" s="665"/>
      <c r="FSC61" s="665"/>
      <c r="FSD61" s="665"/>
      <c r="FSE61" s="665"/>
      <c r="FSF61" s="665"/>
      <c r="FSG61" s="665"/>
      <c r="FSH61" s="665"/>
      <c r="FSI61" s="665"/>
      <c r="FSJ61" s="665"/>
      <c r="FSK61" s="665"/>
      <c r="FSL61" s="665"/>
      <c r="FSM61" s="665"/>
      <c r="FSN61" s="665"/>
      <c r="FSO61" s="665"/>
      <c r="FSP61" s="665"/>
      <c r="FSQ61" s="665"/>
      <c r="FSR61" s="665"/>
      <c r="FSS61" s="665"/>
      <c r="FST61" s="665"/>
      <c r="FSU61" s="665"/>
      <c r="FSV61" s="665"/>
      <c r="FSW61" s="665"/>
      <c r="FSX61" s="665"/>
      <c r="FSY61" s="665"/>
      <c r="FSZ61" s="665"/>
      <c r="FTA61" s="665"/>
      <c r="FTB61" s="665"/>
      <c r="FTC61" s="665"/>
      <c r="FTD61" s="665"/>
      <c r="FTE61" s="665"/>
      <c r="FTF61" s="665"/>
      <c r="FTG61" s="665"/>
      <c r="FTH61" s="665"/>
      <c r="FTI61" s="665"/>
      <c r="FTJ61" s="665"/>
      <c r="FTK61" s="665"/>
      <c r="FTL61" s="665"/>
      <c r="FTM61" s="665"/>
      <c r="FTN61" s="665"/>
      <c r="FTO61" s="665"/>
      <c r="FTP61" s="665"/>
      <c r="FTQ61" s="665"/>
      <c r="FTR61" s="665"/>
      <c r="FTS61" s="665"/>
      <c r="FTT61" s="665"/>
      <c r="FTU61" s="665"/>
      <c r="FTV61" s="665"/>
      <c r="FTW61" s="665"/>
      <c r="FTX61" s="665"/>
      <c r="FTY61" s="665"/>
      <c r="FTZ61" s="665"/>
      <c r="FUA61" s="665"/>
      <c r="FUB61" s="665"/>
      <c r="FUC61" s="665"/>
      <c r="FUD61" s="665"/>
      <c r="FUE61" s="665"/>
      <c r="FUF61" s="665"/>
      <c r="FUG61" s="665"/>
      <c r="FUH61" s="665"/>
      <c r="FUI61" s="665"/>
      <c r="FUJ61" s="665"/>
      <c r="FUK61" s="665"/>
      <c r="FUL61" s="665"/>
      <c r="FUM61" s="665"/>
      <c r="FUN61" s="665"/>
      <c r="FUO61" s="665"/>
      <c r="FUP61" s="665"/>
      <c r="FUQ61" s="665"/>
      <c r="FUR61" s="665"/>
      <c r="FUS61" s="665"/>
      <c r="FUT61" s="665"/>
      <c r="FUU61" s="665"/>
      <c r="FUV61" s="665"/>
      <c r="FUW61" s="665"/>
      <c r="FUX61" s="665"/>
      <c r="FUY61" s="665"/>
      <c r="FUZ61" s="665"/>
      <c r="FVA61" s="665"/>
      <c r="FVB61" s="665"/>
      <c r="FVC61" s="665"/>
      <c r="FVD61" s="665"/>
      <c r="FVE61" s="665"/>
      <c r="FVF61" s="665"/>
      <c r="FVG61" s="665"/>
      <c r="FVH61" s="665"/>
      <c r="FVI61" s="665"/>
      <c r="FVJ61" s="665"/>
      <c r="FVK61" s="665"/>
      <c r="FVL61" s="665"/>
      <c r="FVM61" s="665"/>
      <c r="FVN61" s="665"/>
      <c r="FVO61" s="665"/>
      <c r="FVP61" s="665"/>
      <c r="FVQ61" s="665"/>
      <c r="FVR61" s="665"/>
      <c r="FVS61" s="665"/>
      <c r="FVT61" s="665"/>
      <c r="FVU61" s="665"/>
      <c r="FVV61" s="665"/>
      <c r="FVW61" s="665"/>
      <c r="FVX61" s="665"/>
      <c r="FVY61" s="665"/>
      <c r="FVZ61" s="665"/>
      <c r="FWA61" s="665"/>
      <c r="FWB61" s="665"/>
      <c r="FWC61" s="665"/>
      <c r="FWD61" s="665"/>
      <c r="FWE61" s="665"/>
      <c r="FWF61" s="665"/>
      <c r="FWG61" s="665"/>
      <c r="FWH61" s="665"/>
      <c r="FWI61" s="665"/>
      <c r="FWJ61" s="665"/>
      <c r="FWK61" s="665"/>
      <c r="FWL61" s="665"/>
      <c r="FWM61" s="665"/>
      <c r="FWN61" s="665"/>
      <c r="FWO61" s="665"/>
      <c r="FWP61" s="665"/>
      <c r="FWQ61" s="665"/>
      <c r="FWR61" s="665"/>
      <c r="FWS61" s="665"/>
      <c r="FWT61" s="665"/>
      <c r="FWU61" s="665"/>
      <c r="FWV61" s="665"/>
      <c r="FWW61" s="665"/>
      <c r="FWX61" s="665"/>
      <c r="FWY61" s="665"/>
      <c r="FWZ61" s="665"/>
      <c r="FXA61" s="665"/>
      <c r="FXB61" s="665"/>
      <c r="FXC61" s="665"/>
      <c r="FXD61" s="665"/>
      <c r="FXE61" s="665"/>
      <c r="FXF61" s="665"/>
      <c r="FXG61" s="665"/>
      <c r="FXH61" s="665"/>
      <c r="FXI61" s="665"/>
      <c r="FXJ61" s="665"/>
      <c r="FXK61" s="665"/>
      <c r="FXL61" s="665"/>
      <c r="FXM61" s="665"/>
      <c r="FXN61" s="665"/>
      <c r="FXO61" s="665"/>
      <c r="FXP61" s="665"/>
      <c r="FXQ61" s="665"/>
      <c r="FXR61" s="665"/>
      <c r="FXS61" s="665"/>
      <c r="FXT61" s="665"/>
      <c r="FXU61" s="665"/>
      <c r="FXV61" s="665"/>
      <c r="FXW61" s="665"/>
      <c r="FXX61" s="665"/>
      <c r="FXY61" s="665"/>
      <c r="FXZ61" s="665"/>
      <c r="FYA61" s="665"/>
      <c r="FYB61" s="665"/>
      <c r="FYC61" s="665"/>
      <c r="FYD61" s="665"/>
      <c r="FYE61" s="665"/>
      <c r="FYF61" s="665"/>
      <c r="FYG61" s="665"/>
      <c r="FYH61" s="665"/>
      <c r="FYI61" s="665"/>
      <c r="FYJ61" s="665"/>
      <c r="FYK61" s="665"/>
      <c r="FYL61" s="665"/>
      <c r="FYM61" s="665"/>
      <c r="FYN61" s="665"/>
      <c r="FYO61" s="665"/>
      <c r="FYP61" s="665"/>
      <c r="FYQ61" s="665"/>
      <c r="FYR61" s="665"/>
      <c r="FYS61" s="665"/>
      <c r="FYT61" s="665"/>
      <c r="FYU61" s="665"/>
      <c r="FYV61" s="665"/>
      <c r="FYW61" s="665"/>
      <c r="FYX61" s="665"/>
      <c r="FYY61" s="665"/>
      <c r="FYZ61" s="665"/>
      <c r="FZA61" s="665"/>
      <c r="FZB61" s="665"/>
      <c r="FZC61" s="665"/>
      <c r="FZD61" s="665"/>
      <c r="FZE61" s="665"/>
      <c r="FZF61" s="665"/>
      <c r="FZG61" s="665"/>
      <c r="FZH61" s="665"/>
      <c r="FZI61" s="665"/>
      <c r="FZJ61" s="665"/>
      <c r="FZK61" s="665"/>
      <c r="FZL61" s="665"/>
      <c r="FZM61" s="665"/>
      <c r="FZN61" s="665"/>
      <c r="FZO61" s="665"/>
      <c r="FZP61" s="665"/>
      <c r="FZQ61" s="665"/>
      <c r="FZR61" s="665"/>
      <c r="FZS61" s="665"/>
      <c r="FZT61" s="665"/>
      <c r="FZU61" s="665"/>
      <c r="FZV61" s="665"/>
      <c r="FZW61" s="665"/>
      <c r="FZX61" s="665"/>
      <c r="FZY61" s="665"/>
      <c r="FZZ61" s="665"/>
      <c r="GAA61" s="665"/>
      <c r="GAB61" s="665"/>
      <c r="GAC61" s="665"/>
      <c r="GAD61" s="665"/>
      <c r="GAE61" s="665"/>
      <c r="GAF61" s="665"/>
      <c r="GAG61" s="665"/>
      <c r="GAH61" s="665"/>
      <c r="GAI61" s="665"/>
      <c r="GAJ61" s="665"/>
      <c r="GAK61" s="665"/>
      <c r="GAL61" s="665"/>
      <c r="GAM61" s="665"/>
      <c r="GAN61" s="665"/>
      <c r="GAO61" s="665"/>
      <c r="GAP61" s="665"/>
      <c r="GAQ61" s="665"/>
      <c r="GAR61" s="665"/>
      <c r="GAS61" s="665"/>
      <c r="GAT61" s="665"/>
      <c r="GAU61" s="665"/>
      <c r="GAV61" s="665"/>
      <c r="GAW61" s="665"/>
      <c r="GAX61" s="665"/>
      <c r="GAY61" s="665"/>
      <c r="GAZ61" s="665"/>
      <c r="GBA61" s="665"/>
      <c r="GBB61" s="665"/>
      <c r="GBC61" s="665"/>
      <c r="GBD61" s="665"/>
      <c r="GBE61" s="665"/>
      <c r="GBF61" s="665"/>
      <c r="GBG61" s="665"/>
      <c r="GBH61" s="665"/>
      <c r="GBI61" s="665"/>
      <c r="GBJ61" s="665"/>
      <c r="GBK61" s="665"/>
      <c r="GBL61" s="665"/>
      <c r="GBM61" s="665"/>
      <c r="GBN61" s="665"/>
      <c r="GBO61" s="665"/>
      <c r="GBP61" s="665"/>
      <c r="GBQ61" s="665"/>
      <c r="GBR61" s="665"/>
      <c r="GBS61" s="665"/>
      <c r="GBT61" s="665"/>
      <c r="GBU61" s="665"/>
      <c r="GBV61" s="665"/>
      <c r="GBW61" s="665"/>
      <c r="GBX61" s="665"/>
      <c r="GBY61" s="665"/>
      <c r="GBZ61" s="665"/>
      <c r="GCA61" s="665"/>
      <c r="GCB61" s="665"/>
      <c r="GCC61" s="665"/>
      <c r="GCD61" s="665"/>
      <c r="GCE61" s="665"/>
      <c r="GCF61" s="665"/>
      <c r="GCG61" s="665"/>
      <c r="GCH61" s="665"/>
      <c r="GCI61" s="665"/>
      <c r="GCJ61" s="665"/>
      <c r="GCK61" s="665"/>
      <c r="GCL61" s="665"/>
      <c r="GCM61" s="665"/>
      <c r="GCN61" s="665"/>
      <c r="GCO61" s="665"/>
      <c r="GCP61" s="665"/>
      <c r="GCQ61" s="665"/>
      <c r="GCR61" s="665"/>
      <c r="GCS61" s="665"/>
      <c r="GCT61" s="665"/>
      <c r="GCU61" s="665"/>
      <c r="GCV61" s="665"/>
      <c r="GCW61" s="665"/>
      <c r="GCX61" s="665"/>
      <c r="GCY61" s="665"/>
      <c r="GCZ61" s="665"/>
      <c r="GDA61" s="665"/>
      <c r="GDB61" s="665"/>
      <c r="GDC61" s="665"/>
      <c r="GDD61" s="665"/>
      <c r="GDE61" s="665"/>
      <c r="GDF61" s="665"/>
      <c r="GDG61" s="665"/>
      <c r="GDH61" s="665"/>
      <c r="GDI61" s="665"/>
      <c r="GDJ61" s="665"/>
      <c r="GDK61" s="665"/>
      <c r="GDL61" s="665"/>
      <c r="GDM61" s="665"/>
      <c r="GDN61" s="665"/>
      <c r="GDO61" s="665"/>
      <c r="GDP61" s="665"/>
      <c r="GDQ61" s="665"/>
      <c r="GDR61" s="665"/>
      <c r="GDS61" s="665"/>
      <c r="GDT61" s="665"/>
      <c r="GDU61" s="665"/>
      <c r="GDV61" s="665"/>
      <c r="GDW61" s="665"/>
      <c r="GDX61" s="665"/>
      <c r="GDY61" s="665"/>
      <c r="GDZ61" s="665"/>
      <c r="GEA61" s="665"/>
      <c r="GEB61" s="665"/>
      <c r="GEC61" s="665"/>
      <c r="GED61" s="665"/>
      <c r="GEE61" s="665"/>
      <c r="GEF61" s="665"/>
      <c r="GEG61" s="665"/>
      <c r="GEH61" s="665"/>
      <c r="GEI61" s="665"/>
      <c r="GEJ61" s="665"/>
      <c r="GEK61" s="665"/>
      <c r="GEL61" s="665"/>
      <c r="GEM61" s="665"/>
      <c r="GEN61" s="665"/>
      <c r="GEO61" s="665"/>
      <c r="GEP61" s="665"/>
      <c r="GEQ61" s="665"/>
      <c r="GER61" s="665"/>
      <c r="GES61" s="665"/>
      <c r="GET61" s="665"/>
      <c r="GEU61" s="665"/>
      <c r="GEV61" s="665"/>
      <c r="GEW61" s="665"/>
      <c r="GEX61" s="665"/>
      <c r="GEY61" s="665"/>
      <c r="GEZ61" s="665"/>
      <c r="GFA61" s="665"/>
      <c r="GFB61" s="665"/>
      <c r="GFC61" s="665"/>
      <c r="GFD61" s="665"/>
      <c r="GFE61" s="665"/>
      <c r="GFF61" s="665"/>
      <c r="GFG61" s="665"/>
      <c r="GFH61" s="665"/>
      <c r="GFI61" s="665"/>
      <c r="GFJ61" s="665"/>
      <c r="GFK61" s="665"/>
      <c r="GFL61" s="665"/>
      <c r="GFM61" s="665"/>
      <c r="GFN61" s="665"/>
      <c r="GFO61" s="665"/>
      <c r="GFP61" s="665"/>
      <c r="GFQ61" s="665"/>
      <c r="GFR61" s="665"/>
      <c r="GFS61" s="665"/>
      <c r="GFT61" s="665"/>
      <c r="GFU61" s="665"/>
      <c r="GFV61" s="665"/>
      <c r="GFW61" s="665"/>
      <c r="GFX61" s="665"/>
      <c r="GFY61" s="665"/>
      <c r="GFZ61" s="665"/>
      <c r="GGA61" s="665"/>
      <c r="GGB61" s="665"/>
      <c r="GGC61" s="665"/>
      <c r="GGD61" s="665"/>
      <c r="GGE61" s="665"/>
      <c r="GGF61" s="665"/>
      <c r="GGG61" s="665"/>
      <c r="GGH61" s="665"/>
      <c r="GGI61" s="665"/>
      <c r="GGJ61" s="665"/>
      <c r="GGK61" s="665"/>
      <c r="GGL61" s="665"/>
      <c r="GGM61" s="665"/>
      <c r="GGN61" s="665"/>
      <c r="GGO61" s="665"/>
      <c r="GGP61" s="665"/>
      <c r="GGQ61" s="665"/>
      <c r="GGR61" s="665"/>
      <c r="GGS61" s="665"/>
      <c r="GGT61" s="665"/>
      <c r="GGU61" s="665"/>
      <c r="GGV61" s="665"/>
      <c r="GGW61" s="665"/>
      <c r="GGX61" s="665"/>
      <c r="GGY61" s="665"/>
      <c r="GGZ61" s="665"/>
      <c r="GHA61" s="665"/>
      <c r="GHB61" s="665"/>
      <c r="GHC61" s="665"/>
      <c r="GHD61" s="665"/>
      <c r="GHE61" s="665"/>
      <c r="GHF61" s="665"/>
      <c r="GHG61" s="665"/>
      <c r="GHH61" s="665"/>
      <c r="GHI61" s="665"/>
      <c r="GHJ61" s="665"/>
      <c r="GHK61" s="665"/>
      <c r="GHL61" s="665"/>
      <c r="GHM61" s="665"/>
      <c r="GHN61" s="665"/>
      <c r="GHO61" s="665"/>
      <c r="GHP61" s="665"/>
      <c r="GHQ61" s="665"/>
      <c r="GHR61" s="665"/>
      <c r="GHS61" s="665"/>
      <c r="GHT61" s="665"/>
      <c r="GHU61" s="665"/>
      <c r="GHV61" s="665"/>
      <c r="GHW61" s="665"/>
      <c r="GHX61" s="665"/>
      <c r="GHY61" s="665"/>
      <c r="GHZ61" s="665"/>
      <c r="GIA61" s="665"/>
      <c r="GIB61" s="665"/>
      <c r="GIC61" s="665"/>
      <c r="GID61" s="665"/>
      <c r="GIE61" s="665"/>
      <c r="GIF61" s="665"/>
      <c r="GIG61" s="665"/>
      <c r="GIH61" s="665"/>
      <c r="GII61" s="665"/>
      <c r="GIJ61" s="665"/>
      <c r="GIK61" s="665"/>
      <c r="GIL61" s="665"/>
      <c r="GIM61" s="665"/>
      <c r="GIN61" s="665"/>
      <c r="GIO61" s="665"/>
      <c r="GIP61" s="665"/>
      <c r="GIQ61" s="665"/>
      <c r="GIR61" s="665"/>
      <c r="GIS61" s="665"/>
      <c r="GIT61" s="665"/>
      <c r="GIU61" s="665"/>
      <c r="GIV61" s="665"/>
      <c r="GIW61" s="665"/>
      <c r="GIX61" s="665"/>
      <c r="GIY61" s="665"/>
      <c r="GIZ61" s="665"/>
      <c r="GJA61" s="665"/>
      <c r="GJB61" s="665"/>
      <c r="GJC61" s="665"/>
      <c r="GJD61" s="665"/>
      <c r="GJE61" s="665"/>
      <c r="GJF61" s="665"/>
      <c r="GJG61" s="665"/>
      <c r="GJH61" s="665"/>
      <c r="GJI61" s="665"/>
      <c r="GJJ61" s="665"/>
      <c r="GJK61" s="665"/>
      <c r="GJL61" s="665"/>
      <c r="GJM61" s="665"/>
      <c r="GJN61" s="665"/>
      <c r="GJO61" s="665"/>
      <c r="GJP61" s="665"/>
      <c r="GJQ61" s="665"/>
      <c r="GJR61" s="665"/>
      <c r="GJS61" s="665"/>
      <c r="GJT61" s="665"/>
      <c r="GJU61" s="665"/>
      <c r="GJV61" s="665"/>
      <c r="GJW61" s="665"/>
      <c r="GJX61" s="665"/>
      <c r="GJY61" s="665"/>
      <c r="GJZ61" s="665"/>
      <c r="GKA61" s="665"/>
      <c r="GKB61" s="665"/>
      <c r="GKC61" s="665"/>
      <c r="GKD61" s="665"/>
      <c r="GKE61" s="665"/>
      <c r="GKF61" s="665"/>
      <c r="GKG61" s="665"/>
      <c r="GKH61" s="665"/>
      <c r="GKI61" s="665"/>
      <c r="GKJ61" s="665"/>
      <c r="GKK61" s="665"/>
      <c r="GKL61" s="665"/>
      <c r="GKM61" s="665"/>
      <c r="GKN61" s="665"/>
      <c r="GKO61" s="665"/>
      <c r="GKP61" s="665"/>
      <c r="GKQ61" s="665"/>
      <c r="GKR61" s="665"/>
      <c r="GKS61" s="665"/>
      <c r="GKT61" s="665"/>
      <c r="GKU61" s="665"/>
      <c r="GKV61" s="665"/>
      <c r="GKW61" s="665"/>
      <c r="GKX61" s="665"/>
      <c r="GKY61" s="665"/>
      <c r="GKZ61" s="665"/>
      <c r="GLA61" s="665"/>
      <c r="GLB61" s="665"/>
      <c r="GLC61" s="665"/>
      <c r="GLD61" s="665"/>
      <c r="GLE61" s="665"/>
      <c r="GLF61" s="665"/>
      <c r="GLG61" s="665"/>
      <c r="GLH61" s="665"/>
      <c r="GLI61" s="665"/>
      <c r="GLJ61" s="665"/>
      <c r="GLK61" s="665"/>
      <c r="GLL61" s="665"/>
      <c r="GLM61" s="665"/>
      <c r="GLN61" s="665"/>
      <c r="GLO61" s="665"/>
      <c r="GLP61" s="665"/>
      <c r="GLQ61" s="665"/>
      <c r="GLR61" s="665"/>
      <c r="GLS61" s="665"/>
      <c r="GLT61" s="665"/>
      <c r="GLU61" s="665"/>
      <c r="GLV61" s="665"/>
      <c r="GLW61" s="665"/>
      <c r="GLX61" s="665"/>
      <c r="GLY61" s="665"/>
      <c r="GLZ61" s="665"/>
      <c r="GMA61" s="665"/>
      <c r="GMB61" s="665"/>
      <c r="GMC61" s="665"/>
      <c r="GMD61" s="665"/>
      <c r="GME61" s="665"/>
      <c r="GMF61" s="665"/>
      <c r="GMG61" s="665"/>
      <c r="GMH61" s="665"/>
      <c r="GMI61" s="665"/>
      <c r="GMJ61" s="665"/>
      <c r="GMK61" s="665"/>
      <c r="GML61" s="665"/>
      <c r="GMM61" s="665"/>
      <c r="GMN61" s="665"/>
      <c r="GMO61" s="665"/>
      <c r="GMP61" s="665"/>
      <c r="GMQ61" s="665"/>
      <c r="GMR61" s="665"/>
      <c r="GMS61" s="665"/>
      <c r="GMT61" s="665"/>
      <c r="GMU61" s="665"/>
      <c r="GMV61" s="665"/>
      <c r="GMW61" s="665"/>
      <c r="GMX61" s="665"/>
      <c r="GMY61" s="665"/>
      <c r="GMZ61" s="665"/>
      <c r="GNA61" s="665"/>
      <c r="GNB61" s="665"/>
      <c r="GNC61" s="665"/>
      <c r="GND61" s="665"/>
      <c r="GNE61" s="665"/>
      <c r="GNF61" s="665"/>
      <c r="GNG61" s="665"/>
      <c r="GNH61" s="665"/>
      <c r="GNI61" s="665"/>
      <c r="GNJ61" s="665"/>
      <c r="GNK61" s="665"/>
      <c r="GNL61" s="665"/>
      <c r="GNM61" s="665"/>
      <c r="GNN61" s="665"/>
      <c r="GNO61" s="665"/>
      <c r="GNP61" s="665"/>
      <c r="GNQ61" s="665"/>
      <c r="GNR61" s="665"/>
      <c r="GNS61" s="665"/>
      <c r="GNT61" s="665"/>
      <c r="GNU61" s="665"/>
      <c r="GNV61" s="665"/>
      <c r="GNW61" s="665"/>
      <c r="GNX61" s="665"/>
      <c r="GNY61" s="665"/>
      <c r="GNZ61" s="665"/>
      <c r="GOA61" s="665"/>
      <c r="GOB61" s="665"/>
      <c r="GOC61" s="665"/>
      <c r="GOD61" s="665"/>
      <c r="GOE61" s="665"/>
      <c r="GOF61" s="665"/>
      <c r="GOG61" s="665"/>
      <c r="GOH61" s="665"/>
      <c r="GOI61" s="665"/>
      <c r="GOJ61" s="665"/>
      <c r="GOK61" s="665"/>
      <c r="GOL61" s="665"/>
      <c r="GOM61" s="665"/>
      <c r="GON61" s="665"/>
      <c r="GOO61" s="665"/>
      <c r="GOP61" s="665"/>
      <c r="GOQ61" s="665"/>
      <c r="GOR61" s="665"/>
      <c r="GOS61" s="665"/>
      <c r="GOT61" s="665"/>
      <c r="GOU61" s="665"/>
      <c r="GOV61" s="665"/>
      <c r="GOW61" s="665"/>
      <c r="GOX61" s="665"/>
      <c r="GOY61" s="665"/>
      <c r="GOZ61" s="665"/>
      <c r="GPA61" s="665"/>
      <c r="GPB61" s="665"/>
      <c r="GPC61" s="665"/>
      <c r="GPD61" s="665"/>
      <c r="GPE61" s="665"/>
      <c r="GPF61" s="665"/>
      <c r="GPG61" s="665"/>
      <c r="GPH61" s="665"/>
      <c r="GPI61" s="665"/>
      <c r="GPJ61" s="665"/>
      <c r="GPK61" s="665"/>
      <c r="GPL61" s="665"/>
      <c r="GPM61" s="665"/>
      <c r="GPN61" s="665"/>
      <c r="GPO61" s="665"/>
      <c r="GPP61" s="665"/>
      <c r="GPQ61" s="665"/>
      <c r="GPR61" s="665"/>
      <c r="GPS61" s="665"/>
      <c r="GPT61" s="665"/>
      <c r="GPU61" s="665"/>
      <c r="GPV61" s="665"/>
      <c r="GPW61" s="665"/>
      <c r="GPX61" s="665"/>
      <c r="GPY61" s="665"/>
      <c r="GPZ61" s="665"/>
      <c r="GQA61" s="665"/>
      <c r="GQB61" s="665"/>
      <c r="GQC61" s="665"/>
      <c r="GQD61" s="665"/>
      <c r="GQE61" s="665"/>
      <c r="GQF61" s="665"/>
      <c r="GQG61" s="665"/>
      <c r="GQH61" s="665"/>
      <c r="GQI61" s="665"/>
      <c r="GQJ61" s="665"/>
      <c r="GQK61" s="665"/>
      <c r="GQL61" s="665"/>
      <c r="GQM61" s="665"/>
      <c r="GQN61" s="665"/>
      <c r="GQO61" s="665"/>
      <c r="GQP61" s="665"/>
      <c r="GQQ61" s="665"/>
      <c r="GQR61" s="665"/>
      <c r="GQS61" s="665"/>
      <c r="GQT61" s="665"/>
      <c r="GQU61" s="665"/>
      <c r="GQV61" s="665"/>
      <c r="GQW61" s="665"/>
      <c r="GQX61" s="665"/>
      <c r="GQY61" s="665"/>
      <c r="GQZ61" s="665"/>
      <c r="GRA61" s="665"/>
      <c r="GRB61" s="665"/>
      <c r="GRC61" s="665"/>
      <c r="GRD61" s="665"/>
      <c r="GRE61" s="665"/>
      <c r="GRF61" s="665"/>
      <c r="GRG61" s="665"/>
      <c r="GRH61" s="665"/>
      <c r="GRI61" s="665"/>
      <c r="GRJ61" s="665"/>
      <c r="GRK61" s="665"/>
      <c r="GRL61" s="665"/>
      <c r="GRM61" s="665"/>
      <c r="GRN61" s="665"/>
      <c r="GRO61" s="665"/>
      <c r="GRP61" s="665"/>
      <c r="GRQ61" s="665"/>
      <c r="GRR61" s="665"/>
      <c r="GRS61" s="665"/>
      <c r="GRT61" s="665"/>
      <c r="GRU61" s="665"/>
      <c r="GRV61" s="665"/>
      <c r="GRW61" s="665"/>
      <c r="GRX61" s="665"/>
      <c r="GRY61" s="665"/>
      <c r="GRZ61" s="665"/>
      <c r="GSA61" s="665"/>
      <c r="GSB61" s="665"/>
      <c r="GSC61" s="665"/>
      <c r="GSD61" s="665"/>
      <c r="GSE61" s="665"/>
      <c r="GSF61" s="665"/>
      <c r="GSG61" s="665"/>
      <c r="GSH61" s="665"/>
      <c r="GSI61" s="665"/>
      <c r="GSJ61" s="665"/>
      <c r="GSK61" s="665"/>
      <c r="GSL61" s="665"/>
      <c r="GSM61" s="665"/>
      <c r="GSN61" s="665"/>
      <c r="GSO61" s="665"/>
      <c r="GSP61" s="665"/>
      <c r="GSQ61" s="665"/>
      <c r="GSR61" s="665"/>
      <c r="GSS61" s="665"/>
      <c r="GST61" s="665"/>
      <c r="GSU61" s="665"/>
      <c r="GSV61" s="665"/>
      <c r="GSW61" s="665"/>
      <c r="GSX61" s="665"/>
      <c r="GSY61" s="665"/>
      <c r="GSZ61" s="665"/>
      <c r="GTA61" s="665"/>
      <c r="GTB61" s="665"/>
      <c r="GTC61" s="665"/>
      <c r="GTD61" s="665"/>
      <c r="GTE61" s="665"/>
      <c r="GTF61" s="665"/>
      <c r="GTG61" s="665"/>
      <c r="GTH61" s="665"/>
      <c r="GTI61" s="665"/>
      <c r="GTJ61" s="665"/>
      <c r="GTK61" s="665"/>
      <c r="GTL61" s="665"/>
      <c r="GTM61" s="665"/>
      <c r="GTN61" s="665"/>
      <c r="GTO61" s="665"/>
      <c r="GTP61" s="665"/>
      <c r="GTQ61" s="665"/>
      <c r="GTR61" s="665"/>
      <c r="GTS61" s="665"/>
      <c r="GTT61" s="665"/>
      <c r="GTU61" s="665"/>
      <c r="GTV61" s="665"/>
      <c r="GTW61" s="665"/>
      <c r="GTX61" s="665"/>
      <c r="GTY61" s="665"/>
      <c r="GTZ61" s="665"/>
      <c r="GUA61" s="665"/>
      <c r="GUB61" s="665"/>
      <c r="GUC61" s="665"/>
      <c r="GUD61" s="665"/>
      <c r="GUE61" s="665"/>
      <c r="GUF61" s="665"/>
      <c r="GUG61" s="665"/>
      <c r="GUH61" s="665"/>
      <c r="GUI61" s="665"/>
      <c r="GUJ61" s="665"/>
      <c r="GUK61" s="665"/>
      <c r="GUL61" s="665"/>
      <c r="GUM61" s="665"/>
      <c r="GUN61" s="665"/>
      <c r="GUO61" s="665"/>
      <c r="GUP61" s="665"/>
      <c r="GUQ61" s="665"/>
      <c r="GUR61" s="665"/>
      <c r="GUS61" s="665"/>
      <c r="GUT61" s="665"/>
      <c r="GUU61" s="665"/>
      <c r="GUV61" s="665"/>
      <c r="GUW61" s="665"/>
      <c r="GUX61" s="665"/>
      <c r="GUY61" s="665"/>
      <c r="GUZ61" s="665"/>
      <c r="GVA61" s="665"/>
      <c r="GVB61" s="665"/>
      <c r="GVC61" s="665"/>
      <c r="GVD61" s="665"/>
      <c r="GVE61" s="665"/>
      <c r="GVF61" s="665"/>
      <c r="GVG61" s="665"/>
      <c r="GVH61" s="665"/>
      <c r="GVI61" s="665"/>
      <c r="GVJ61" s="665"/>
      <c r="GVK61" s="665"/>
      <c r="GVL61" s="665"/>
      <c r="GVM61" s="665"/>
      <c r="GVN61" s="665"/>
      <c r="GVO61" s="665"/>
      <c r="GVP61" s="665"/>
      <c r="GVQ61" s="665"/>
      <c r="GVR61" s="665"/>
      <c r="GVS61" s="665"/>
      <c r="GVT61" s="665"/>
      <c r="GVU61" s="665"/>
      <c r="GVV61" s="665"/>
      <c r="GVW61" s="665"/>
      <c r="GVX61" s="665"/>
      <c r="GVY61" s="665"/>
      <c r="GVZ61" s="665"/>
      <c r="GWA61" s="665"/>
      <c r="GWB61" s="665"/>
      <c r="GWC61" s="665"/>
      <c r="GWD61" s="665"/>
      <c r="GWE61" s="665"/>
      <c r="GWF61" s="665"/>
      <c r="GWG61" s="665"/>
      <c r="GWH61" s="665"/>
      <c r="GWI61" s="665"/>
      <c r="GWJ61" s="665"/>
      <c r="GWK61" s="665"/>
      <c r="GWL61" s="665"/>
      <c r="GWM61" s="665"/>
      <c r="GWN61" s="665"/>
      <c r="GWO61" s="665"/>
      <c r="GWP61" s="665"/>
      <c r="GWQ61" s="665"/>
      <c r="GWR61" s="665"/>
      <c r="GWS61" s="665"/>
      <c r="GWT61" s="665"/>
      <c r="GWU61" s="665"/>
      <c r="GWV61" s="665"/>
      <c r="GWW61" s="665"/>
      <c r="GWX61" s="665"/>
      <c r="GWY61" s="665"/>
      <c r="GWZ61" s="665"/>
      <c r="GXA61" s="665"/>
      <c r="GXB61" s="665"/>
      <c r="GXC61" s="665"/>
      <c r="GXD61" s="665"/>
      <c r="GXE61" s="665"/>
      <c r="GXF61" s="665"/>
      <c r="GXG61" s="665"/>
      <c r="GXH61" s="665"/>
      <c r="GXI61" s="665"/>
      <c r="GXJ61" s="665"/>
      <c r="GXK61" s="665"/>
      <c r="GXL61" s="665"/>
      <c r="GXM61" s="665"/>
      <c r="GXN61" s="665"/>
      <c r="GXO61" s="665"/>
      <c r="GXP61" s="665"/>
      <c r="GXQ61" s="665"/>
      <c r="GXR61" s="665"/>
      <c r="GXS61" s="665"/>
      <c r="GXT61" s="665"/>
      <c r="GXU61" s="665"/>
      <c r="GXV61" s="665"/>
      <c r="GXW61" s="665"/>
      <c r="GXX61" s="665"/>
      <c r="GXY61" s="665"/>
      <c r="GXZ61" s="665"/>
      <c r="GYA61" s="665"/>
      <c r="GYB61" s="665"/>
      <c r="GYC61" s="665"/>
      <c r="GYD61" s="665"/>
      <c r="GYE61" s="665"/>
      <c r="GYF61" s="665"/>
      <c r="GYG61" s="665"/>
      <c r="GYH61" s="665"/>
      <c r="GYI61" s="665"/>
      <c r="GYJ61" s="665"/>
      <c r="GYK61" s="665"/>
      <c r="GYL61" s="665"/>
      <c r="GYM61" s="665"/>
      <c r="GYN61" s="665"/>
      <c r="GYO61" s="665"/>
      <c r="GYP61" s="665"/>
      <c r="GYQ61" s="665"/>
      <c r="GYR61" s="665"/>
      <c r="GYS61" s="665"/>
      <c r="GYT61" s="665"/>
      <c r="GYU61" s="665"/>
      <c r="GYV61" s="665"/>
      <c r="GYW61" s="665"/>
      <c r="GYX61" s="665"/>
      <c r="GYY61" s="665"/>
      <c r="GYZ61" s="665"/>
      <c r="GZA61" s="665"/>
      <c r="GZB61" s="665"/>
      <c r="GZC61" s="665"/>
      <c r="GZD61" s="665"/>
      <c r="GZE61" s="665"/>
      <c r="GZF61" s="665"/>
      <c r="GZG61" s="665"/>
      <c r="GZH61" s="665"/>
      <c r="GZI61" s="665"/>
      <c r="GZJ61" s="665"/>
      <c r="GZK61" s="665"/>
      <c r="GZL61" s="665"/>
      <c r="GZM61" s="665"/>
      <c r="GZN61" s="665"/>
      <c r="GZO61" s="665"/>
      <c r="GZP61" s="665"/>
      <c r="GZQ61" s="665"/>
      <c r="GZR61" s="665"/>
      <c r="GZS61" s="665"/>
      <c r="GZT61" s="665"/>
      <c r="GZU61" s="665"/>
      <c r="GZV61" s="665"/>
      <c r="GZW61" s="665"/>
      <c r="GZX61" s="665"/>
      <c r="GZY61" s="665"/>
      <c r="GZZ61" s="665"/>
      <c r="HAA61" s="665"/>
      <c r="HAB61" s="665"/>
      <c r="HAC61" s="665"/>
      <c r="HAD61" s="665"/>
      <c r="HAE61" s="665"/>
      <c r="HAF61" s="665"/>
      <c r="HAG61" s="665"/>
      <c r="HAH61" s="665"/>
      <c r="HAI61" s="665"/>
      <c r="HAJ61" s="665"/>
      <c r="HAK61" s="665"/>
      <c r="HAL61" s="665"/>
      <c r="HAM61" s="665"/>
      <c r="HAN61" s="665"/>
      <c r="HAO61" s="665"/>
      <c r="HAP61" s="665"/>
      <c r="HAQ61" s="665"/>
      <c r="HAR61" s="665"/>
      <c r="HAS61" s="665"/>
      <c r="HAT61" s="665"/>
      <c r="HAU61" s="665"/>
      <c r="HAV61" s="665"/>
      <c r="HAW61" s="665"/>
      <c r="HAX61" s="665"/>
      <c r="HAY61" s="665"/>
      <c r="HAZ61" s="665"/>
      <c r="HBA61" s="665"/>
      <c r="HBB61" s="665"/>
      <c r="HBC61" s="665"/>
      <c r="HBD61" s="665"/>
      <c r="HBE61" s="665"/>
      <c r="HBF61" s="665"/>
      <c r="HBG61" s="665"/>
      <c r="HBH61" s="665"/>
      <c r="HBI61" s="665"/>
      <c r="HBJ61" s="665"/>
      <c r="HBK61" s="665"/>
      <c r="HBL61" s="665"/>
      <c r="HBM61" s="665"/>
      <c r="HBN61" s="665"/>
      <c r="HBO61" s="665"/>
      <c r="HBP61" s="665"/>
      <c r="HBQ61" s="665"/>
      <c r="HBR61" s="665"/>
      <c r="HBS61" s="665"/>
      <c r="HBT61" s="665"/>
      <c r="HBU61" s="665"/>
      <c r="HBV61" s="665"/>
      <c r="HBW61" s="665"/>
      <c r="HBX61" s="665"/>
      <c r="HBY61" s="665"/>
      <c r="HBZ61" s="665"/>
      <c r="HCA61" s="665"/>
      <c r="HCB61" s="665"/>
      <c r="HCC61" s="665"/>
      <c r="HCD61" s="665"/>
      <c r="HCE61" s="665"/>
      <c r="HCF61" s="665"/>
      <c r="HCG61" s="665"/>
      <c r="HCH61" s="665"/>
      <c r="HCI61" s="665"/>
      <c r="HCJ61" s="665"/>
      <c r="HCK61" s="665"/>
      <c r="HCL61" s="665"/>
      <c r="HCM61" s="665"/>
      <c r="HCN61" s="665"/>
      <c r="HCO61" s="665"/>
      <c r="HCP61" s="665"/>
      <c r="HCQ61" s="665"/>
      <c r="HCR61" s="665"/>
      <c r="HCS61" s="665"/>
      <c r="HCT61" s="665"/>
      <c r="HCU61" s="665"/>
      <c r="HCV61" s="665"/>
      <c r="HCW61" s="665"/>
      <c r="HCX61" s="665"/>
      <c r="HCY61" s="665"/>
      <c r="HCZ61" s="665"/>
      <c r="HDA61" s="665"/>
      <c r="HDB61" s="665"/>
      <c r="HDC61" s="665"/>
      <c r="HDD61" s="665"/>
      <c r="HDE61" s="665"/>
      <c r="HDF61" s="665"/>
      <c r="HDG61" s="665"/>
      <c r="HDH61" s="665"/>
      <c r="HDI61" s="665"/>
      <c r="HDJ61" s="665"/>
      <c r="HDK61" s="665"/>
      <c r="HDL61" s="665"/>
      <c r="HDM61" s="665"/>
      <c r="HDN61" s="665"/>
      <c r="HDO61" s="665"/>
      <c r="HDP61" s="665"/>
      <c r="HDQ61" s="665"/>
      <c r="HDR61" s="665"/>
      <c r="HDS61" s="665"/>
      <c r="HDT61" s="665"/>
      <c r="HDU61" s="665"/>
      <c r="HDV61" s="665"/>
      <c r="HDW61" s="665"/>
      <c r="HDX61" s="665"/>
      <c r="HDY61" s="665"/>
      <c r="HDZ61" s="665"/>
      <c r="HEA61" s="665"/>
      <c r="HEB61" s="665"/>
      <c r="HEC61" s="665"/>
      <c r="HED61" s="665"/>
      <c r="HEE61" s="665"/>
      <c r="HEF61" s="665"/>
      <c r="HEG61" s="665"/>
      <c r="HEH61" s="665"/>
      <c r="HEI61" s="665"/>
      <c r="HEJ61" s="665"/>
      <c r="HEK61" s="665"/>
      <c r="HEL61" s="665"/>
      <c r="HEM61" s="665"/>
      <c r="HEN61" s="665"/>
      <c r="HEO61" s="665"/>
      <c r="HEP61" s="665"/>
      <c r="HEQ61" s="665"/>
      <c r="HER61" s="665"/>
      <c r="HES61" s="665"/>
      <c r="HET61" s="665"/>
      <c r="HEU61" s="665"/>
      <c r="HEV61" s="665"/>
      <c r="HEW61" s="665"/>
      <c r="HEX61" s="665"/>
      <c r="HEY61" s="665"/>
      <c r="HEZ61" s="665"/>
      <c r="HFA61" s="665"/>
      <c r="HFB61" s="665"/>
      <c r="HFC61" s="665"/>
      <c r="HFD61" s="665"/>
      <c r="HFE61" s="665"/>
      <c r="HFF61" s="665"/>
      <c r="HFG61" s="665"/>
      <c r="HFH61" s="665"/>
      <c r="HFI61" s="665"/>
      <c r="HFJ61" s="665"/>
      <c r="HFK61" s="665"/>
      <c r="HFL61" s="665"/>
      <c r="HFM61" s="665"/>
      <c r="HFN61" s="665"/>
      <c r="HFO61" s="665"/>
      <c r="HFP61" s="665"/>
      <c r="HFQ61" s="665"/>
      <c r="HFR61" s="665"/>
      <c r="HFS61" s="665"/>
      <c r="HFT61" s="665"/>
      <c r="HFU61" s="665"/>
      <c r="HFV61" s="665"/>
      <c r="HFW61" s="665"/>
      <c r="HFX61" s="665"/>
      <c r="HFY61" s="665"/>
      <c r="HFZ61" s="665"/>
      <c r="HGA61" s="665"/>
      <c r="HGB61" s="665"/>
      <c r="HGC61" s="665"/>
      <c r="HGD61" s="665"/>
      <c r="HGE61" s="665"/>
      <c r="HGF61" s="665"/>
      <c r="HGG61" s="665"/>
      <c r="HGH61" s="665"/>
      <c r="HGI61" s="665"/>
      <c r="HGJ61" s="665"/>
      <c r="HGK61" s="665"/>
      <c r="HGL61" s="665"/>
      <c r="HGM61" s="665"/>
      <c r="HGN61" s="665"/>
      <c r="HGO61" s="665"/>
      <c r="HGP61" s="665"/>
      <c r="HGQ61" s="665"/>
      <c r="HGR61" s="665"/>
      <c r="HGS61" s="665"/>
      <c r="HGT61" s="665"/>
      <c r="HGU61" s="665"/>
      <c r="HGV61" s="665"/>
      <c r="HGW61" s="665"/>
      <c r="HGX61" s="665"/>
      <c r="HGY61" s="665"/>
      <c r="HGZ61" s="665"/>
      <c r="HHA61" s="665"/>
      <c r="HHB61" s="665"/>
      <c r="HHC61" s="665"/>
      <c r="HHD61" s="665"/>
      <c r="HHE61" s="665"/>
      <c r="HHF61" s="665"/>
      <c r="HHG61" s="665"/>
      <c r="HHH61" s="665"/>
      <c r="HHI61" s="665"/>
      <c r="HHJ61" s="665"/>
      <c r="HHK61" s="665"/>
      <c r="HHL61" s="665"/>
      <c r="HHM61" s="665"/>
      <c r="HHN61" s="665"/>
      <c r="HHO61" s="665"/>
      <c r="HHP61" s="665"/>
      <c r="HHQ61" s="665"/>
      <c r="HHR61" s="665"/>
      <c r="HHS61" s="665"/>
      <c r="HHT61" s="665"/>
      <c r="HHU61" s="665"/>
      <c r="HHV61" s="665"/>
      <c r="HHW61" s="665"/>
      <c r="HHX61" s="665"/>
      <c r="HHY61" s="665"/>
      <c r="HHZ61" s="665"/>
      <c r="HIA61" s="665"/>
      <c r="HIB61" s="665"/>
      <c r="HIC61" s="665"/>
      <c r="HID61" s="665"/>
      <c r="HIE61" s="665"/>
      <c r="HIF61" s="665"/>
      <c r="HIG61" s="665"/>
      <c r="HIH61" s="665"/>
      <c r="HII61" s="665"/>
      <c r="HIJ61" s="665"/>
      <c r="HIK61" s="665"/>
      <c r="HIL61" s="665"/>
      <c r="HIM61" s="665"/>
      <c r="HIN61" s="665"/>
      <c r="HIO61" s="665"/>
      <c r="HIP61" s="665"/>
      <c r="HIQ61" s="665"/>
      <c r="HIR61" s="665"/>
      <c r="HIS61" s="665"/>
      <c r="HIT61" s="665"/>
      <c r="HIU61" s="665"/>
      <c r="HIV61" s="665"/>
      <c r="HIW61" s="665"/>
      <c r="HIX61" s="665"/>
      <c r="HIY61" s="665"/>
      <c r="HIZ61" s="665"/>
      <c r="HJA61" s="665"/>
      <c r="HJB61" s="665"/>
      <c r="HJC61" s="665"/>
      <c r="HJD61" s="665"/>
      <c r="HJE61" s="665"/>
      <c r="HJF61" s="665"/>
      <c r="HJG61" s="665"/>
      <c r="HJH61" s="665"/>
      <c r="HJI61" s="665"/>
      <c r="HJJ61" s="665"/>
      <c r="HJK61" s="665"/>
      <c r="HJL61" s="665"/>
      <c r="HJM61" s="665"/>
      <c r="HJN61" s="665"/>
      <c r="HJO61" s="665"/>
      <c r="HJP61" s="665"/>
      <c r="HJQ61" s="665"/>
      <c r="HJR61" s="665"/>
      <c r="HJS61" s="665"/>
      <c r="HJT61" s="665"/>
      <c r="HJU61" s="665"/>
      <c r="HJV61" s="665"/>
      <c r="HJW61" s="665"/>
      <c r="HJX61" s="665"/>
      <c r="HJY61" s="665"/>
      <c r="HJZ61" s="665"/>
      <c r="HKA61" s="665"/>
      <c r="HKB61" s="665"/>
      <c r="HKC61" s="665"/>
      <c r="HKD61" s="665"/>
      <c r="HKE61" s="665"/>
      <c r="HKF61" s="665"/>
      <c r="HKG61" s="665"/>
      <c r="HKH61" s="665"/>
      <c r="HKI61" s="665"/>
      <c r="HKJ61" s="665"/>
      <c r="HKK61" s="665"/>
      <c r="HKL61" s="665"/>
      <c r="HKM61" s="665"/>
      <c r="HKN61" s="665"/>
      <c r="HKO61" s="665"/>
      <c r="HKP61" s="665"/>
      <c r="HKQ61" s="665"/>
      <c r="HKR61" s="665"/>
      <c r="HKS61" s="665"/>
      <c r="HKT61" s="665"/>
      <c r="HKU61" s="665"/>
      <c r="HKV61" s="665"/>
      <c r="HKW61" s="665"/>
      <c r="HKX61" s="665"/>
      <c r="HKY61" s="665"/>
      <c r="HKZ61" s="665"/>
      <c r="HLA61" s="665"/>
      <c r="HLB61" s="665"/>
      <c r="HLC61" s="665"/>
      <c r="HLD61" s="665"/>
      <c r="HLE61" s="665"/>
      <c r="HLF61" s="665"/>
      <c r="HLG61" s="665"/>
      <c r="HLH61" s="665"/>
      <c r="HLI61" s="665"/>
      <c r="HLJ61" s="665"/>
      <c r="HLK61" s="665"/>
      <c r="HLL61" s="665"/>
      <c r="HLM61" s="665"/>
      <c r="HLN61" s="665"/>
      <c r="HLO61" s="665"/>
      <c r="HLP61" s="665"/>
      <c r="HLQ61" s="665"/>
      <c r="HLR61" s="665"/>
      <c r="HLS61" s="665"/>
      <c r="HLT61" s="665"/>
      <c r="HLU61" s="665"/>
      <c r="HLV61" s="665"/>
      <c r="HLW61" s="665"/>
      <c r="HLX61" s="665"/>
      <c r="HLY61" s="665"/>
      <c r="HLZ61" s="665"/>
      <c r="HMA61" s="665"/>
      <c r="HMB61" s="665"/>
      <c r="HMC61" s="665"/>
      <c r="HMD61" s="665"/>
      <c r="HME61" s="665"/>
      <c r="HMF61" s="665"/>
      <c r="HMG61" s="665"/>
      <c r="HMH61" s="665"/>
      <c r="HMI61" s="665"/>
      <c r="HMJ61" s="665"/>
      <c r="HMK61" s="665"/>
      <c r="HML61" s="665"/>
      <c r="HMM61" s="665"/>
      <c r="HMN61" s="665"/>
      <c r="HMO61" s="665"/>
      <c r="HMP61" s="665"/>
      <c r="HMQ61" s="665"/>
      <c r="HMR61" s="665"/>
      <c r="HMS61" s="665"/>
      <c r="HMT61" s="665"/>
      <c r="HMU61" s="665"/>
      <c r="HMV61" s="665"/>
      <c r="HMW61" s="665"/>
      <c r="HMX61" s="665"/>
      <c r="HMY61" s="665"/>
      <c r="HMZ61" s="665"/>
      <c r="HNA61" s="665"/>
      <c r="HNB61" s="665"/>
      <c r="HNC61" s="665"/>
      <c r="HND61" s="665"/>
      <c r="HNE61" s="665"/>
      <c r="HNF61" s="665"/>
      <c r="HNG61" s="665"/>
      <c r="HNH61" s="665"/>
      <c r="HNI61" s="665"/>
      <c r="HNJ61" s="665"/>
      <c r="HNK61" s="665"/>
      <c r="HNL61" s="665"/>
      <c r="HNM61" s="665"/>
      <c r="HNN61" s="665"/>
      <c r="HNO61" s="665"/>
      <c r="HNP61" s="665"/>
      <c r="HNQ61" s="665"/>
      <c r="HNR61" s="665"/>
      <c r="HNS61" s="665"/>
      <c r="HNT61" s="665"/>
      <c r="HNU61" s="665"/>
      <c r="HNV61" s="665"/>
      <c r="HNW61" s="665"/>
      <c r="HNX61" s="665"/>
      <c r="HNY61" s="665"/>
      <c r="HNZ61" s="665"/>
      <c r="HOA61" s="665"/>
      <c r="HOB61" s="665"/>
      <c r="HOC61" s="665"/>
      <c r="HOD61" s="665"/>
      <c r="HOE61" s="665"/>
      <c r="HOF61" s="665"/>
      <c r="HOG61" s="665"/>
      <c r="HOH61" s="665"/>
      <c r="HOI61" s="665"/>
      <c r="HOJ61" s="665"/>
      <c r="HOK61" s="665"/>
      <c r="HOL61" s="665"/>
      <c r="HOM61" s="665"/>
      <c r="HON61" s="665"/>
      <c r="HOO61" s="665"/>
      <c r="HOP61" s="665"/>
      <c r="HOQ61" s="665"/>
      <c r="HOR61" s="665"/>
      <c r="HOS61" s="665"/>
      <c r="HOT61" s="665"/>
      <c r="HOU61" s="665"/>
      <c r="HOV61" s="665"/>
      <c r="HOW61" s="665"/>
      <c r="HOX61" s="665"/>
      <c r="HOY61" s="665"/>
      <c r="HOZ61" s="665"/>
      <c r="HPA61" s="665"/>
      <c r="HPB61" s="665"/>
      <c r="HPC61" s="665"/>
      <c r="HPD61" s="665"/>
      <c r="HPE61" s="665"/>
      <c r="HPF61" s="665"/>
      <c r="HPG61" s="665"/>
      <c r="HPH61" s="665"/>
      <c r="HPI61" s="665"/>
      <c r="HPJ61" s="665"/>
      <c r="HPK61" s="665"/>
      <c r="HPL61" s="665"/>
      <c r="HPM61" s="665"/>
      <c r="HPN61" s="665"/>
      <c r="HPO61" s="665"/>
      <c r="HPP61" s="665"/>
      <c r="HPQ61" s="665"/>
      <c r="HPR61" s="665"/>
      <c r="HPS61" s="665"/>
      <c r="HPT61" s="665"/>
      <c r="HPU61" s="665"/>
      <c r="HPV61" s="665"/>
      <c r="HPW61" s="665"/>
      <c r="HPX61" s="665"/>
      <c r="HPY61" s="665"/>
      <c r="HPZ61" s="665"/>
      <c r="HQA61" s="665"/>
      <c r="HQB61" s="665"/>
      <c r="HQC61" s="665"/>
      <c r="HQD61" s="665"/>
      <c r="HQE61" s="665"/>
      <c r="HQF61" s="665"/>
      <c r="HQG61" s="665"/>
      <c r="HQH61" s="665"/>
      <c r="HQI61" s="665"/>
      <c r="HQJ61" s="665"/>
      <c r="HQK61" s="665"/>
      <c r="HQL61" s="665"/>
      <c r="HQM61" s="665"/>
      <c r="HQN61" s="665"/>
      <c r="HQO61" s="665"/>
      <c r="HQP61" s="665"/>
      <c r="HQQ61" s="665"/>
      <c r="HQR61" s="665"/>
      <c r="HQS61" s="665"/>
      <c r="HQT61" s="665"/>
      <c r="HQU61" s="665"/>
      <c r="HQV61" s="665"/>
      <c r="HQW61" s="665"/>
      <c r="HQX61" s="665"/>
      <c r="HQY61" s="665"/>
      <c r="HQZ61" s="665"/>
      <c r="HRA61" s="665"/>
      <c r="HRB61" s="665"/>
      <c r="HRC61" s="665"/>
      <c r="HRD61" s="665"/>
      <c r="HRE61" s="665"/>
      <c r="HRF61" s="665"/>
      <c r="HRG61" s="665"/>
      <c r="HRH61" s="665"/>
      <c r="HRI61" s="665"/>
      <c r="HRJ61" s="665"/>
      <c r="HRK61" s="665"/>
      <c r="HRL61" s="665"/>
      <c r="HRM61" s="665"/>
      <c r="HRN61" s="665"/>
      <c r="HRO61" s="665"/>
      <c r="HRP61" s="665"/>
      <c r="HRQ61" s="665"/>
      <c r="HRR61" s="665"/>
      <c r="HRS61" s="665"/>
      <c r="HRT61" s="665"/>
      <c r="HRU61" s="665"/>
      <c r="HRV61" s="665"/>
      <c r="HRW61" s="665"/>
      <c r="HRX61" s="665"/>
      <c r="HRY61" s="665"/>
      <c r="HRZ61" s="665"/>
      <c r="HSA61" s="665"/>
      <c r="HSB61" s="665"/>
      <c r="HSC61" s="665"/>
      <c r="HSD61" s="665"/>
      <c r="HSE61" s="665"/>
      <c r="HSF61" s="665"/>
      <c r="HSG61" s="665"/>
      <c r="HSH61" s="665"/>
      <c r="HSI61" s="665"/>
      <c r="HSJ61" s="665"/>
      <c r="HSK61" s="665"/>
      <c r="HSL61" s="665"/>
      <c r="HSM61" s="665"/>
      <c r="HSN61" s="665"/>
      <c r="HSO61" s="665"/>
      <c r="HSP61" s="665"/>
      <c r="HSQ61" s="665"/>
      <c r="HSR61" s="665"/>
      <c r="HSS61" s="665"/>
      <c r="HST61" s="665"/>
      <c r="HSU61" s="665"/>
      <c r="HSV61" s="665"/>
      <c r="HSW61" s="665"/>
      <c r="HSX61" s="665"/>
      <c r="HSY61" s="665"/>
      <c r="HSZ61" s="665"/>
      <c r="HTA61" s="665"/>
      <c r="HTB61" s="665"/>
      <c r="HTC61" s="665"/>
      <c r="HTD61" s="665"/>
      <c r="HTE61" s="665"/>
      <c r="HTF61" s="665"/>
      <c r="HTG61" s="665"/>
      <c r="HTH61" s="665"/>
      <c r="HTI61" s="665"/>
      <c r="HTJ61" s="665"/>
      <c r="HTK61" s="665"/>
      <c r="HTL61" s="665"/>
      <c r="HTM61" s="665"/>
      <c r="HTN61" s="665"/>
      <c r="HTO61" s="665"/>
      <c r="HTP61" s="665"/>
      <c r="HTQ61" s="665"/>
      <c r="HTR61" s="665"/>
      <c r="HTS61" s="665"/>
      <c r="HTT61" s="665"/>
      <c r="HTU61" s="665"/>
      <c r="HTV61" s="665"/>
      <c r="HTW61" s="665"/>
      <c r="HTX61" s="665"/>
      <c r="HTY61" s="665"/>
      <c r="HTZ61" s="665"/>
      <c r="HUA61" s="665"/>
      <c r="HUB61" s="665"/>
      <c r="HUC61" s="665"/>
      <c r="HUD61" s="665"/>
      <c r="HUE61" s="665"/>
      <c r="HUF61" s="665"/>
      <c r="HUG61" s="665"/>
      <c r="HUH61" s="665"/>
      <c r="HUI61" s="665"/>
      <c r="HUJ61" s="665"/>
      <c r="HUK61" s="665"/>
      <c r="HUL61" s="665"/>
      <c r="HUM61" s="665"/>
      <c r="HUN61" s="665"/>
      <c r="HUO61" s="665"/>
      <c r="HUP61" s="665"/>
      <c r="HUQ61" s="665"/>
      <c r="HUR61" s="665"/>
      <c r="HUS61" s="665"/>
      <c r="HUT61" s="665"/>
      <c r="HUU61" s="665"/>
      <c r="HUV61" s="665"/>
      <c r="HUW61" s="665"/>
      <c r="HUX61" s="665"/>
      <c r="HUY61" s="665"/>
      <c r="HUZ61" s="665"/>
      <c r="HVA61" s="665"/>
      <c r="HVB61" s="665"/>
      <c r="HVC61" s="665"/>
      <c r="HVD61" s="665"/>
      <c r="HVE61" s="665"/>
      <c r="HVF61" s="665"/>
      <c r="HVG61" s="665"/>
      <c r="HVH61" s="665"/>
      <c r="HVI61" s="665"/>
      <c r="HVJ61" s="665"/>
      <c r="HVK61" s="665"/>
      <c r="HVL61" s="665"/>
      <c r="HVM61" s="665"/>
      <c r="HVN61" s="665"/>
      <c r="HVO61" s="665"/>
      <c r="HVP61" s="665"/>
      <c r="HVQ61" s="665"/>
      <c r="HVR61" s="665"/>
      <c r="HVS61" s="665"/>
      <c r="HVT61" s="665"/>
      <c r="HVU61" s="665"/>
      <c r="HVV61" s="665"/>
      <c r="HVW61" s="665"/>
      <c r="HVX61" s="665"/>
      <c r="HVY61" s="665"/>
      <c r="HVZ61" s="665"/>
      <c r="HWA61" s="665"/>
      <c r="HWB61" s="665"/>
      <c r="HWC61" s="665"/>
      <c r="HWD61" s="665"/>
      <c r="HWE61" s="665"/>
      <c r="HWF61" s="665"/>
      <c r="HWG61" s="665"/>
      <c r="HWH61" s="665"/>
      <c r="HWI61" s="665"/>
      <c r="HWJ61" s="665"/>
      <c r="HWK61" s="665"/>
      <c r="HWL61" s="665"/>
      <c r="HWM61" s="665"/>
      <c r="HWN61" s="665"/>
      <c r="HWO61" s="665"/>
      <c r="HWP61" s="665"/>
      <c r="HWQ61" s="665"/>
      <c r="HWR61" s="665"/>
      <c r="HWS61" s="665"/>
      <c r="HWT61" s="665"/>
      <c r="HWU61" s="665"/>
      <c r="HWV61" s="665"/>
      <c r="HWW61" s="665"/>
      <c r="HWX61" s="665"/>
      <c r="HWY61" s="665"/>
      <c r="HWZ61" s="665"/>
      <c r="HXA61" s="665"/>
      <c r="HXB61" s="665"/>
      <c r="HXC61" s="665"/>
      <c r="HXD61" s="665"/>
      <c r="HXE61" s="665"/>
      <c r="HXF61" s="665"/>
      <c r="HXG61" s="665"/>
      <c r="HXH61" s="665"/>
      <c r="HXI61" s="665"/>
      <c r="HXJ61" s="665"/>
      <c r="HXK61" s="665"/>
      <c r="HXL61" s="665"/>
      <c r="HXM61" s="665"/>
      <c r="HXN61" s="665"/>
      <c r="HXO61" s="665"/>
      <c r="HXP61" s="665"/>
      <c r="HXQ61" s="665"/>
      <c r="HXR61" s="665"/>
      <c r="HXS61" s="665"/>
      <c r="HXT61" s="665"/>
      <c r="HXU61" s="665"/>
      <c r="HXV61" s="665"/>
      <c r="HXW61" s="665"/>
      <c r="HXX61" s="665"/>
      <c r="HXY61" s="665"/>
      <c r="HXZ61" s="665"/>
      <c r="HYA61" s="665"/>
      <c r="HYB61" s="665"/>
      <c r="HYC61" s="665"/>
      <c r="HYD61" s="665"/>
      <c r="HYE61" s="665"/>
      <c r="HYF61" s="665"/>
      <c r="HYG61" s="665"/>
      <c r="HYH61" s="665"/>
      <c r="HYI61" s="665"/>
      <c r="HYJ61" s="665"/>
      <c r="HYK61" s="665"/>
      <c r="HYL61" s="665"/>
      <c r="HYM61" s="665"/>
      <c r="HYN61" s="665"/>
      <c r="HYO61" s="665"/>
      <c r="HYP61" s="665"/>
      <c r="HYQ61" s="665"/>
      <c r="HYR61" s="665"/>
      <c r="HYS61" s="665"/>
      <c r="HYT61" s="665"/>
      <c r="HYU61" s="665"/>
      <c r="HYV61" s="665"/>
      <c r="HYW61" s="665"/>
      <c r="HYX61" s="665"/>
      <c r="HYY61" s="665"/>
      <c r="HYZ61" s="665"/>
      <c r="HZA61" s="665"/>
      <c r="HZB61" s="665"/>
      <c r="HZC61" s="665"/>
      <c r="HZD61" s="665"/>
      <c r="HZE61" s="665"/>
      <c r="HZF61" s="665"/>
      <c r="HZG61" s="665"/>
      <c r="HZH61" s="665"/>
      <c r="HZI61" s="665"/>
      <c r="HZJ61" s="665"/>
      <c r="HZK61" s="665"/>
      <c r="HZL61" s="665"/>
      <c r="HZM61" s="665"/>
      <c r="HZN61" s="665"/>
      <c r="HZO61" s="665"/>
      <c r="HZP61" s="665"/>
      <c r="HZQ61" s="665"/>
      <c r="HZR61" s="665"/>
      <c r="HZS61" s="665"/>
      <c r="HZT61" s="665"/>
      <c r="HZU61" s="665"/>
      <c r="HZV61" s="665"/>
      <c r="HZW61" s="665"/>
      <c r="HZX61" s="665"/>
      <c r="HZY61" s="665"/>
      <c r="HZZ61" s="665"/>
      <c r="IAA61" s="665"/>
      <c r="IAB61" s="665"/>
      <c r="IAC61" s="665"/>
      <c r="IAD61" s="665"/>
      <c r="IAE61" s="665"/>
      <c r="IAF61" s="665"/>
      <c r="IAG61" s="665"/>
      <c r="IAH61" s="665"/>
      <c r="IAI61" s="665"/>
      <c r="IAJ61" s="665"/>
      <c r="IAK61" s="665"/>
      <c r="IAL61" s="665"/>
      <c r="IAM61" s="665"/>
      <c r="IAN61" s="665"/>
      <c r="IAO61" s="665"/>
      <c r="IAP61" s="665"/>
      <c r="IAQ61" s="665"/>
      <c r="IAR61" s="665"/>
      <c r="IAS61" s="665"/>
      <c r="IAT61" s="665"/>
      <c r="IAU61" s="665"/>
      <c r="IAV61" s="665"/>
      <c r="IAW61" s="665"/>
      <c r="IAX61" s="665"/>
      <c r="IAY61" s="665"/>
      <c r="IAZ61" s="665"/>
      <c r="IBA61" s="665"/>
      <c r="IBB61" s="665"/>
      <c r="IBC61" s="665"/>
      <c r="IBD61" s="665"/>
      <c r="IBE61" s="665"/>
      <c r="IBF61" s="665"/>
      <c r="IBG61" s="665"/>
      <c r="IBH61" s="665"/>
      <c r="IBI61" s="665"/>
      <c r="IBJ61" s="665"/>
      <c r="IBK61" s="665"/>
      <c r="IBL61" s="665"/>
      <c r="IBM61" s="665"/>
      <c r="IBN61" s="665"/>
      <c r="IBO61" s="665"/>
      <c r="IBP61" s="665"/>
      <c r="IBQ61" s="665"/>
      <c r="IBR61" s="665"/>
      <c r="IBS61" s="665"/>
      <c r="IBT61" s="665"/>
      <c r="IBU61" s="665"/>
      <c r="IBV61" s="665"/>
      <c r="IBW61" s="665"/>
      <c r="IBX61" s="665"/>
      <c r="IBY61" s="665"/>
      <c r="IBZ61" s="665"/>
      <c r="ICA61" s="665"/>
      <c r="ICB61" s="665"/>
      <c r="ICC61" s="665"/>
      <c r="ICD61" s="665"/>
      <c r="ICE61" s="665"/>
      <c r="ICF61" s="665"/>
      <c r="ICG61" s="665"/>
      <c r="ICH61" s="665"/>
      <c r="ICI61" s="665"/>
      <c r="ICJ61" s="665"/>
      <c r="ICK61" s="665"/>
      <c r="ICL61" s="665"/>
      <c r="ICM61" s="665"/>
      <c r="ICN61" s="665"/>
      <c r="ICO61" s="665"/>
      <c r="ICP61" s="665"/>
      <c r="ICQ61" s="665"/>
      <c r="ICR61" s="665"/>
      <c r="ICS61" s="665"/>
      <c r="ICT61" s="665"/>
      <c r="ICU61" s="665"/>
      <c r="ICV61" s="665"/>
      <c r="ICW61" s="665"/>
      <c r="ICX61" s="665"/>
      <c r="ICY61" s="665"/>
      <c r="ICZ61" s="665"/>
      <c r="IDA61" s="665"/>
      <c r="IDB61" s="665"/>
      <c r="IDC61" s="665"/>
      <c r="IDD61" s="665"/>
      <c r="IDE61" s="665"/>
      <c r="IDF61" s="665"/>
      <c r="IDG61" s="665"/>
      <c r="IDH61" s="665"/>
      <c r="IDI61" s="665"/>
      <c r="IDJ61" s="665"/>
      <c r="IDK61" s="665"/>
      <c r="IDL61" s="665"/>
      <c r="IDM61" s="665"/>
      <c r="IDN61" s="665"/>
      <c r="IDO61" s="665"/>
      <c r="IDP61" s="665"/>
      <c r="IDQ61" s="665"/>
      <c r="IDR61" s="665"/>
      <c r="IDS61" s="665"/>
      <c r="IDT61" s="665"/>
      <c r="IDU61" s="665"/>
      <c r="IDV61" s="665"/>
      <c r="IDW61" s="665"/>
      <c r="IDX61" s="665"/>
      <c r="IDY61" s="665"/>
      <c r="IDZ61" s="665"/>
      <c r="IEA61" s="665"/>
      <c r="IEB61" s="665"/>
      <c r="IEC61" s="665"/>
      <c r="IED61" s="665"/>
      <c r="IEE61" s="665"/>
      <c r="IEF61" s="665"/>
      <c r="IEG61" s="665"/>
      <c r="IEH61" s="665"/>
      <c r="IEI61" s="665"/>
      <c r="IEJ61" s="665"/>
      <c r="IEK61" s="665"/>
      <c r="IEL61" s="665"/>
      <c r="IEM61" s="665"/>
      <c r="IEN61" s="665"/>
      <c r="IEO61" s="665"/>
      <c r="IEP61" s="665"/>
      <c r="IEQ61" s="665"/>
      <c r="IER61" s="665"/>
      <c r="IES61" s="665"/>
      <c r="IET61" s="665"/>
      <c r="IEU61" s="665"/>
      <c r="IEV61" s="665"/>
      <c r="IEW61" s="665"/>
      <c r="IEX61" s="665"/>
      <c r="IEY61" s="665"/>
      <c r="IEZ61" s="665"/>
      <c r="IFA61" s="665"/>
      <c r="IFB61" s="665"/>
      <c r="IFC61" s="665"/>
      <c r="IFD61" s="665"/>
      <c r="IFE61" s="665"/>
      <c r="IFF61" s="665"/>
      <c r="IFG61" s="665"/>
      <c r="IFH61" s="665"/>
      <c r="IFI61" s="665"/>
      <c r="IFJ61" s="665"/>
      <c r="IFK61" s="665"/>
      <c r="IFL61" s="665"/>
      <c r="IFM61" s="665"/>
      <c r="IFN61" s="665"/>
      <c r="IFO61" s="665"/>
      <c r="IFP61" s="665"/>
      <c r="IFQ61" s="665"/>
      <c r="IFR61" s="665"/>
      <c r="IFS61" s="665"/>
      <c r="IFT61" s="665"/>
      <c r="IFU61" s="665"/>
      <c r="IFV61" s="665"/>
      <c r="IFW61" s="665"/>
      <c r="IFX61" s="665"/>
      <c r="IFY61" s="665"/>
      <c r="IFZ61" s="665"/>
      <c r="IGA61" s="665"/>
      <c r="IGB61" s="665"/>
      <c r="IGC61" s="665"/>
      <c r="IGD61" s="665"/>
      <c r="IGE61" s="665"/>
      <c r="IGF61" s="665"/>
      <c r="IGG61" s="665"/>
      <c r="IGH61" s="665"/>
      <c r="IGI61" s="665"/>
      <c r="IGJ61" s="665"/>
      <c r="IGK61" s="665"/>
      <c r="IGL61" s="665"/>
      <c r="IGM61" s="665"/>
      <c r="IGN61" s="665"/>
      <c r="IGO61" s="665"/>
      <c r="IGP61" s="665"/>
      <c r="IGQ61" s="665"/>
      <c r="IGR61" s="665"/>
      <c r="IGS61" s="665"/>
      <c r="IGT61" s="665"/>
      <c r="IGU61" s="665"/>
      <c r="IGV61" s="665"/>
      <c r="IGW61" s="665"/>
      <c r="IGX61" s="665"/>
      <c r="IGY61" s="665"/>
      <c r="IGZ61" s="665"/>
      <c r="IHA61" s="665"/>
      <c r="IHB61" s="665"/>
      <c r="IHC61" s="665"/>
      <c r="IHD61" s="665"/>
      <c r="IHE61" s="665"/>
      <c r="IHF61" s="665"/>
      <c r="IHG61" s="665"/>
      <c r="IHH61" s="665"/>
      <c r="IHI61" s="665"/>
      <c r="IHJ61" s="665"/>
      <c r="IHK61" s="665"/>
      <c r="IHL61" s="665"/>
      <c r="IHM61" s="665"/>
      <c r="IHN61" s="665"/>
      <c r="IHO61" s="665"/>
      <c r="IHP61" s="665"/>
      <c r="IHQ61" s="665"/>
      <c r="IHR61" s="665"/>
      <c r="IHS61" s="665"/>
      <c r="IHT61" s="665"/>
      <c r="IHU61" s="665"/>
      <c r="IHV61" s="665"/>
      <c r="IHW61" s="665"/>
      <c r="IHX61" s="665"/>
      <c r="IHY61" s="665"/>
      <c r="IHZ61" s="665"/>
      <c r="IIA61" s="665"/>
      <c r="IIB61" s="665"/>
      <c r="IIC61" s="665"/>
      <c r="IID61" s="665"/>
      <c r="IIE61" s="665"/>
      <c r="IIF61" s="665"/>
      <c r="IIG61" s="665"/>
      <c r="IIH61" s="665"/>
      <c r="III61" s="665"/>
      <c r="IIJ61" s="665"/>
      <c r="IIK61" s="665"/>
      <c r="IIL61" s="665"/>
      <c r="IIM61" s="665"/>
      <c r="IIN61" s="665"/>
      <c r="IIO61" s="665"/>
      <c r="IIP61" s="665"/>
      <c r="IIQ61" s="665"/>
      <c r="IIR61" s="665"/>
      <c r="IIS61" s="665"/>
      <c r="IIT61" s="665"/>
      <c r="IIU61" s="665"/>
      <c r="IIV61" s="665"/>
      <c r="IIW61" s="665"/>
      <c r="IIX61" s="665"/>
      <c r="IIY61" s="665"/>
      <c r="IIZ61" s="665"/>
      <c r="IJA61" s="665"/>
      <c r="IJB61" s="665"/>
      <c r="IJC61" s="665"/>
      <c r="IJD61" s="665"/>
      <c r="IJE61" s="665"/>
      <c r="IJF61" s="665"/>
      <c r="IJG61" s="665"/>
      <c r="IJH61" s="665"/>
      <c r="IJI61" s="665"/>
      <c r="IJJ61" s="665"/>
      <c r="IJK61" s="665"/>
      <c r="IJL61" s="665"/>
      <c r="IJM61" s="665"/>
      <c r="IJN61" s="665"/>
      <c r="IJO61" s="665"/>
      <c r="IJP61" s="665"/>
      <c r="IJQ61" s="665"/>
      <c r="IJR61" s="665"/>
      <c r="IJS61" s="665"/>
      <c r="IJT61" s="665"/>
      <c r="IJU61" s="665"/>
      <c r="IJV61" s="665"/>
      <c r="IJW61" s="665"/>
      <c r="IJX61" s="665"/>
      <c r="IJY61" s="665"/>
      <c r="IJZ61" s="665"/>
      <c r="IKA61" s="665"/>
      <c r="IKB61" s="665"/>
      <c r="IKC61" s="665"/>
      <c r="IKD61" s="665"/>
      <c r="IKE61" s="665"/>
      <c r="IKF61" s="665"/>
      <c r="IKG61" s="665"/>
      <c r="IKH61" s="665"/>
      <c r="IKI61" s="665"/>
      <c r="IKJ61" s="665"/>
      <c r="IKK61" s="665"/>
      <c r="IKL61" s="665"/>
      <c r="IKM61" s="665"/>
      <c r="IKN61" s="665"/>
      <c r="IKO61" s="665"/>
      <c r="IKP61" s="665"/>
      <c r="IKQ61" s="665"/>
      <c r="IKR61" s="665"/>
      <c r="IKS61" s="665"/>
      <c r="IKT61" s="665"/>
      <c r="IKU61" s="665"/>
      <c r="IKV61" s="665"/>
      <c r="IKW61" s="665"/>
      <c r="IKX61" s="665"/>
      <c r="IKY61" s="665"/>
      <c r="IKZ61" s="665"/>
      <c r="ILA61" s="665"/>
      <c r="ILB61" s="665"/>
      <c r="ILC61" s="665"/>
      <c r="ILD61" s="665"/>
      <c r="ILE61" s="665"/>
      <c r="ILF61" s="665"/>
      <c r="ILG61" s="665"/>
      <c r="ILH61" s="665"/>
      <c r="ILI61" s="665"/>
      <c r="ILJ61" s="665"/>
      <c r="ILK61" s="665"/>
      <c r="ILL61" s="665"/>
      <c r="ILM61" s="665"/>
      <c r="ILN61" s="665"/>
      <c r="ILO61" s="665"/>
      <c r="ILP61" s="665"/>
      <c r="ILQ61" s="665"/>
      <c r="ILR61" s="665"/>
      <c r="ILS61" s="665"/>
      <c r="ILT61" s="665"/>
      <c r="ILU61" s="665"/>
      <c r="ILV61" s="665"/>
      <c r="ILW61" s="665"/>
      <c r="ILX61" s="665"/>
      <c r="ILY61" s="665"/>
      <c r="ILZ61" s="665"/>
      <c r="IMA61" s="665"/>
      <c r="IMB61" s="665"/>
      <c r="IMC61" s="665"/>
      <c r="IMD61" s="665"/>
      <c r="IME61" s="665"/>
      <c r="IMF61" s="665"/>
      <c r="IMG61" s="665"/>
      <c r="IMH61" s="665"/>
      <c r="IMI61" s="665"/>
      <c r="IMJ61" s="665"/>
      <c r="IMK61" s="665"/>
      <c r="IML61" s="665"/>
      <c r="IMM61" s="665"/>
      <c r="IMN61" s="665"/>
      <c r="IMO61" s="665"/>
      <c r="IMP61" s="665"/>
      <c r="IMQ61" s="665"/>
      <c r="IMR61" s="665"/>
      <c r="IMS61" s="665"/>
      <c r="IMT61" s="665"/>
      <c r="IMU61" s="665"/>
      <c r="IMV61" s="665"/>
      <c r="IMW61" s="665"/>
      <c r="IMX61" s="665"/>
      <c r="IMY61" s="665"/>
      <c r="IMZ61" s="665"/>
      <c r="INA61" s="665"/>
      <c r="INB61" s="665"/>
      <c r="INC61" s="665"/>
      <c r="IND61" s="665"/>
      <c r="INE61" s="665"/>
      <c r="INF61" s="665"/>
      <c r="ING61" s="665"/>
      <c r="INH61" s="665"/>
      <c r="INI61" s="665"/>
      <c r="INJ61" s="665"/>
      <c r="INK61" s="665"/>
      <c r="INL61" s="665"/>
      <c r="INM61" s="665"/>
      <c r="INN61" s="665"/>
      <c r="INO61" s="665"/>
      <c r="INP61" s="665"/>
      <c r="INQ61" s="665"/>
      <c r="INR61" s="665"/>
      <c r="INS61" s="665"/>
      <c r="INT61" s="665"/>
      <c r="INU61" s="665"/>
      <c r="INV61" s="665"/>
      <c r="INW61" s="665"/>
      <c r="INX61" s="665"/>
      <c r="INY61" s="665"/>
      <c r="INZ61" s="665"/>
      <c r="IOA61" s="665"/>
      <c r="IOB61" s="665"/>
      <c r="IOC61" s="665"/>
      <c r="IOD61" s="665"/>
      <c r="IOE61" s="665"/>
      <c r="IOF61" s="665"/>
      <c r="IOG61" s="665"/>
      <c r="IOH61" s="665"/>
      <c r="IOI61" s="665"/>
      <c r="IOJ61" s="665"/>
      <c r="IOK61" s="665"/>
      <c r="IOL61" s="665"/>
      <c r="IOM61" s="665"/>
      <c r="ION61" s="665"/>
      <c r="IOO61" s="665"/>
      <c r="IOP61" s="665"/>
      <c r="IOQ61" s="665"/>
      <c r="IOR61" s="665"/>
      <c r="IOS61" s="665"/>
      <c r="IOT61" s="665"/>
      <c r="IOU61" s="665"/>
      <c r="IOV61" s="665"/>
      <c r="IOW61" s="665"/>
      <c r="IOX61" s="665"/>
      <c r="IOY61" s="665"/>
      <c r="IOZ61" s="665"/>
      <c r="IPA61" s="665"/>
      <c r="IPB61" s="665"/>
      <c r="IPC61" s="665"/>
      <c r="IPD61" s="665"/>
      <c r="IPE61" s="665"/>
      <c r="IPF61" s="665"/>
      <c r="IPG61" s="665"/>
      <c r="IPH61" s="665"/>
      <c r="IPI61" s="665"/>
      <c r="IPJ61" s="665"/>
      <c r="IPK61" s="665"/>
      <c r="IPL61" s="665"/>
      <c r="IPM61" s="665"/>
      <c r="IPN61" s="665"/>
      <c r="IPO61" s="665"/>
      <c r="IPP61" s="665"/>
      <c r="IPQ61" s="665"/>
      <c r="IPR61" s="665"/>
      <c r="IPS61" s="665"/>
      <c r="IPT61" s="665"/>
      <c r="IPU61" s="665"/>
      <c r="IPV61" s="665"/>
      <c r="IPW61" s="665"/>
      <c r="IPX61" s="665"/>
      <c r="IPY61" s="665"/>
      <c r="IPZ61" s="665"/>
      <c r="IQA61" s="665"/>
      <c r="IQB61" s="665"/>
      <c r="IQC61" s="665"/>
      <c r="IQD61" s="665"/>
      <c r="IQE61" s="665"/>
      <c r="IQF61" s="665"/>
      <c r="IQG61" s="665"/>
      <c r="IQH61" s="665"/>
      <c r="IQI61" s="665"/>
      <c r="IQJ61" s="665"/>
      <c r="IQK61" s="665"/>
      <c r="IQL61" s="665"/>
      <c r="IQM61" s="665"/>
      <c r="IQN61" s="665"/>
      <c r="IQO61" s="665"/>
      <c r="IQP61" s="665"/>
      <c r="IQQ61" s="665"/>
      <c r="IQR61" s="665"/>
      <c r="IQS61" s="665"/>
      <c r="IQT61" s="665"/>
      <c r="IQU61" s="665"/>
      <c r="IQV61" s="665"/>
      <c r="IQW61" s="665"/>
      <c r="IQX61" s="665"/>
      <c r="IQY61" s="665"/>
      <c r="IQZ61" s="665"/>
      <c r="IRA61" s="665"/>
      <c r="IRB61" s="665"/>
      <c r="IRC61" s="665"/>
      <c r="IRD61" s="665"/>
      <c r="IRE61" s="665"/>
      <c r="IRF61" s="665"/>
      <c r="IRG61" s="665"/>
      <c r="IRH61" s="665"/>
      <c r="IRI61" s="665"/>
      <c r="IRJ61" s="665"/>
      <c r="IRK61" s="665"/>
      <c r="IRL61" s="665"/>
      <c r="IRM61" s="665"/>
      <c r="IRN61" s="665"/>
      <c r="IRO61" s="665"/>
      <c r="IRP61" s="665"/>
      <c r="IRQ61" s="665"/>
      <c r="IRR61" s="665"/>
      <c r="IRS61" s="665"/>
      <c r="IRT61" s="665"/>
      <c r="IRU61" s="665"/>
      <c r="IRV61" s="665"/>
      <c r="IRW61" s="665"/>
      <c r="IRX61" s="665"/>
      <c r="IRY61" s="665"/>
      <c r="IRZ61" s="665"/>
      <c r="ISA61" s="665"/>
      <c r="ISB61" s="665"/>
      <c r="ISC61" s="665"/>
      <c r="ISD61" s="665"/>
      <c r="ISE61" s="665"/>
      <c r="ISF61" s="665"/>
      <c r="ISG61" s="665"/>
      <c r="ISH61" s="665"/>
      <c r="ISI61" s="665"/>
      <c r="ISJ61" s="665"/>
      <c r="ISK61" s="665"/>
      <c r="ISL61" s="665"/>
      <c r="ISM61" s="665"/>
      <c r="ISN61" s="665"/>
      <c r="ISO61" s="665"/>
      <c r="ISP61" s="665"/>
      <c r="ISQ61" s="665"/>
      <c r="ISR61" s="665"/>
      <c r="ISS61" s="665"/>
      <c r="IST61" s="665"/>
      <c r="ISU61" s="665"/>
      <c r="ISV61" s="665"/>
      <c r="ISW61" s="665"/>
      <c r="ISX61" s="665"/>
      <c r="ISY61" s="665"/>
      <c r="ISZ61" s="665"/>
      <c r="ITA61" s="665"/>
      <c r="ITB61" s="665"/>
      <c r="ITC61" s="665"/>
      <c r="ITD61" s="665"/>
      <c r="ITE61" s="665"/>
      <c r="ITF61" s="665"/>
      <c r="ITG61" s="665"/>
      <c r="ITH61" s="665"/>
      <c r="ITI61" s="665"/>
      <c r="ITJ61" s="665"/>
      <c r="ITK61" s="665"/>
      <c r="ITL61" s="665"/>
      <c r="ITM61" s="665"/>
      <c r="ITN61" s="665"/>
      <c r="ITO61" s="665"/>
      <c r="ITP61" s="665"/>
      <c r="ITQ61" s="665"/>
      <c r="ITR61" s="665"/>
      <c r="ITS61" s="665"/>
      <c r="ITT61" s="665"/>
      <c r="ITU61" s="665"/>
      <c r="ITV61" s="665"/>
      <c r="ITW61" s="665"/>
      <c r="ITX61" s="665"/>
      <c r="ITY61" s="665"/>
      <c r="ITZ61" s="665"/>
      <c r="IUA61" s="665"/>
      <c r="IUB61" s="665"/>
      <c r="IUC61" s="665"/>
      <c r="IUD61" s="665"/>
      <c r="IUE61" s="665"/>
      <c r="IUF61" s="665"/>
      <c r="IUG61" s="665"/>
      <c r="IUH61" s="665"/>
      <c r="IUI61" s="665"/>
      <c r="IUJ61" s="665"/>
      <c r="IUK61" s="665"/>
      <c r="IUL61" s="665"/>
      <c r="IUM61" s="665"/>
      <c r="IUN61" s="665"/>
      <c r="IUO61" s="665"/>
      <c r="IUP61" s="665"/>
      <c r="IUQ61" s="665"/>
      <c r="IUR61" s="665"/>
      <c r="IUS61" s="665"/>
      <c r="IUT61" s="665"/>
      <c r="IUU61" s="665"/>
      <c r="IUV61" s="665"/>
      <c r="IUW61" s="665"/>
      <c r="IUX61" s="665"/>
      <c r="IUY61" s="665"/>
      <c r="IUZ61" s="665"/>
      <c r="IVA61" s="665"/>
      <c r="IVB61" s="665"/>
      <c r="IVC61" s="665"/>
      <c r="IVD61" s="665"/>
      <c r="IVE61" s="665"/>
      <c r="IVF61" s="665"/>
      <c r="IVG61" s="665"/>
      <c r="IVH61" s="665"/>
      <c r="IVI61" s="665"/>
      <c r="IVJ61" s="665"/>
      <c r="IVK61" s="665"/>
      <c r="IVL61" s="665"/>
      <c r="IVM61" s="665"/>
      <c r="IVN61" s="665"/>
      <c r="IVO61" s="665"/>
      <c r="IVP61" s="665"/>
      <c r="IVQ61" s="665"/>
      <c r="IVR61" s="665"/>
      <c r="IVS61" s="665"/>
      <c r="IVT61" s="665"/>
      <c r="IVU61" s="665"/>
      <c r="IVV61" s="665"/>
      <c r="IVW61" s="665"/>
      <c r="IVX61" s="665"/>
      <c r="IVY61" s="665"/>
      <c r="IVZ61" s="665"/>
      <c r="IWA61" s="665"/>
      <c r="IWB61" s="665"/>
      <c r="IWC61" s="665"/>
      <c r="IWD61" s="665"/>
      <c r="IWE61" s="665"/>
      <c r="IWF61" s="665"/>
      <c r="IWG61" s="665"/>
      <c r="IWH61" s="665"/>
      <c r="IWI61" s="665"/>
      <c r="IWJ61" s="665"/>
      <c r="IWK61" s="665"/>
      <c r="IWL61" s="665"/>
      <c r="IWM61" s="665"/>
      <c r="IWN61" s="665"/>
      <c r="IWO61" s="665"/>
      <c r="IWP61" s="665"/>
      <c r="IWQ61" s="665"/>
      <c r="IWR61" s="665"/>
      <c r="IWS61" s="665"/>
      <c r="IWT61" s="665"/>
      <c r="IWU61" s="665"/>
      <c r="IWV61" s="665"/>
      <c r="IWW61" s="665"/>
      <c r="IWX61" s="665"/>
      <c r="IWY61" s="665"/>
      <c r="IWZ61" s="665"/>
      <c r="IXA61" s="665"/>
      <c r="IXB61" s="665"/>
      <c r="IXC61" s="665"/>
      <c r="IXD61" s="665"/>
      <c r="IXE61" s="665"/>
      <c r="IXF61" s="665"/>
      <c r="IXG61" s="665"/>
      <c r="IXH61" s="665"/>
      <c r="IXI61" s="665"/>
      <c r="IXJ61" s="665"/>
      <c r="IXK61" s="665"/>
      <c r="IXL61" s="665"/>
      <c r="IXM61" s="665"/>
      <c r="IXN61" s="665"/>
      <c r="IXO61" s="665"/>
      <c r="IXP61" s="665"/>
      <c r="IXQ61" s="665"/>
      <c r="IXR61" s="665"/>
      <c r="IXS61" s="665"/>
      <c r="IXT61" s="665"/>
      <c r="IXU61" s="665"/>
      <c r="IXV61" s="665"/>
      <c r="IXW61" s="665"/>
      <c r="IXX61" s="665"/>
      <c r="IXY61" s="665"/>
      <c r="IXZ61" s="665"/>
      <c r="IYA61" s="665"/>
      <c r="IYB61" s="665"/>
      <c r="IYC61" s="665"/>
      <c r="IYD61" s="665"/>
      <c r="IYE61" s="665"/>
      <c r="IYF61" s="665"/>
      <c r="IYG61" s="665"/>
      <c r="IYH61" s="665"/>
      <c r="IYI61" s="665"/>
      <c r="IYJ61" s="665"/>
      <c r="IYK61" s="665"/>
      <c r="IYL61" s="665"/>
      <c r="IYM61" s="665"/>
      <c r="IYN61" s="665"/>
      <c r="IYO61" s="665"/>
      <c r="IYP61" s="665"/>
      <c r="IYQ61" s="665"/>
      <c r="IYR61" s="665"/>
      <c r="IYS61" s="665"/>
      <c r="IYT61" s="665"/>
      <c r="IYU61" s="665"/>
      <c r="IYV61" s="665"/>
      <c r="IYW61" s="665"/>
      <c r="IYX61" s="665"/>
      <c r="IYY61" s="665"/>
      <c r="IYZ61" s="665"/>
      <c r="IZA61" s="665"/>
      <c r="IZB61" s="665"/>
      <c r="IZC61" s="665"/>
      <c r="IZD61" s="665"/>
      <c r="IZE61" s="665"/>
      <c r="IZF61" s="665"/>
      <c r="IZG61" s="665"/>
      <c r="IZH61" s="665"/>
      <c r="IZI61" s="665"/>
      <c r="IZJ61" s="665"/>
      <c r="IZK61" s="665"/>
      <c r="IZL61" s="665"/>
      <c r="IZM61" s="665"/>
      <c r="IZN61" s="665"/>
      <c r="IZO61" s="665"/>
      <c r="IZP61" s="665"/>
      <c r="IZQ61" s="665"/>
      <c r="IZR61" s="665"/>
      <c r="IZS61" s="665"/>
      <c r="IZT61" s="665"/>
      <c r="IZU61" s="665"/>
      <c r="IZV61" s="665"/>
      <c r="IZW61" s="665"/>
      <c r="IZX61" s="665"/>
      <c r="IZY61" s="665"/>
      <c r="IZZ61" s="665"/>
      <c r="JAA61" s="665"/>
      <c r="JAB61" s="665"/>
      <c r="JAC61" s="665"/>
      <c r="JAD61" s="665"/>
      <c r="JAE61" s="665"/>
      <c r="JAF61" s="665"/>
      <c r="JAG61" s="665"/>
      <c r="JAH61" s="665"/>
      <c r="JAI61" s="665"/>
      <c r="JAJ61" s="665"/>
      <c r="JAK61" s="665"/>
      <c r="JAL61" s="665"/>
      <c r="JAM61" s="665"/>
      <c r="JAN61" s="665"/>
      <c r="JAO61" s="665"/>
      <c r="JAP61" s="665"/>
      <c r="JAQ61" s="665"/>
      <c r="JAR61" s="665"/>
      <c r="JAS61" s="665"/>
      <c r="JAT61" s="665"/>
      <c r="JAU61" s="665"/>
      <c r="JAV61" s="665"/>
      <c r="JAW61" s="665"/>
      <c r="JAX61" s="665"/>
      <c r="JAY61" s="665"/>
      <c r="JAZ61" s="665"/>
      <c r="JBA61" s="665"/>
      <c r="JBB61" s="665"/>
      <c r="JBC61" s="665"/>
      <c r="JBD61" s="665"/>
      <c r="JBE61" s="665"/>
      <c r="JBF61" s="665"/>
      <c r="JBG61" s="665"/>
      <c r="JBH61" s="665"/>
      <c r="JBI61" s="665"/>
      <c r="JBJ61" s="665"/>
      <c r="JBK61" s="665"/>
      <c r="JBL61" s="665"/>
      <c r="JBM61" s="665"/>
      <c r="JBN61" s="665"/>
      <c r="JBO61" s="665"/>
      <c r="JBP61" s="665"/>
      <c r="JBQ61" s="665"/>
      <c r="JBR61" s="665"/>
      <c r="JBS61" s="665"/>
      <c r="JBT61" s="665"/>
      <c r="JBU61" s="665"/>
      <c r="JBV61" s="665"/>
      <c r="JBW61" s="665"/>
      <c r="JBX61" s="665"/>
      <c r="JBY61" s="665"/>
      <c r="JBZ61" s="665"/>
      <c r="JCA61" s="665"/>
      <c r="JCB61" s="665"/>
      <c r="JCC61" s="665"/>
      <c r="JCD61" s="665"/>
      <c r="JCE61" s="665"/>
      <c r="JCF61" s="665"/>
      <c r="JCG61" s="665"/>
      <c r="JCH61" s="665"/>
      <c r="JCI61" s="665"/>
      <c r="JCJ61" s="665"/>
      <c r="JCK61" s="665"/>
      <c r="JCL61" s="665"/>
      <c r="JCM61" s="665"/>
      <c r="JCN61" s="665"/>
      <c r="JCO61" s="665"/>
      <c r="JCP61" s="665"/>
      <c r="JCQ61" s="665"/>
      <c r="JCR61" s="665"/>
      <c r="JCS61" s="665"/>
      <c r="JCT61" s="665"/>
      <c r="JCU61" s="665"/>
      <c r="JCV61" s="665"/>
      <c r="JCW61" s="665"/>
      <c r="JCX61" s="665"/>
      <c r="JCY61" s="665"/>
      <c r="JCZ61" s="665"/>
      <c r="JDA61" s="665"/>
      <c r="JDB61" s="665"/>
      <c r="JDC61" s="665"/>
      <c r="JDD61" s="665"/>
      <c r="JDE61" s="665"/>
      <c r="JDF61" s="665"/>
      <c r="JDG61" s="665"/>
      <c r="JDH61" s="665"/>
      <c r="JDI61" s="665"/>
      <c r="JDJ61" s="665"/>
      <c r="JDK61" s="665"/>
      <c r="JDL61" s="665"/>
      <c r="JDM61" s="665"/>
      <c r="JDN61" s="665"/>
      <c r="JDO61" s="665"/>
      <c r="JDP61" s="665"/>
      <c r="JDQ61" s="665"/>
      <c r="JDR61" s="665"/>
      <c r="JDS61" s="665"/>
      <c r="JDT61" s="665"/>
      <c r="JDU61" s="665"/>
      <c r="JDV61" s="665"/>
      <c r="JDW61" s="665"/>
      <c r="JDX61" s="665"/>
      <c r="JDY61" s="665"/>
      <c r="JDZ61" s="665"/>
      <c r="JEA61" s="665"/>
      <c r="JEB61" s="665"/>
      <c r="JEC61" s="665"/>
      <c r="JED61" s="665"/>
      <c r="JEE61" s="665"/>
      <c r="JEF61" s="665"/>
      <c r="JEG61" s="665"/>
      <c r="JEH61" s="665"/>
      <c r="JEI61" s="665"/>
      <c r="JEJ61" s="665"/>
      <c r="JEK61" s="665"/>
      <c r="JEL61" s="665"/>
      <c r="JEM61" s="665"/>
      <c r="JEN61" s="665"/>
      <c r="JEO61" s="665"/>
      <c r="JEP61" s="665"/>
      <c r="JEQ61" s="665"/>
      <c r="JER61" s="665"/>
      <c r="JES61" s="665"/>
      <c r="JET61" s="665"/>
      <c r="JEU61" s="665"/>
      <c r="JEV61" s="665"/>
      <c r="JEW61" s="665"/>
      <c r="JEX61" s="665"/>
      <c r="JEY61" s="665"/>
      <c r="JEZ61" s="665"/>
      <c r="JFA61" s="665"/>
      <c r="JFB61" s="665"/>
      <c r="JFC61" s="665"/>
      <c r="JFD61" s="665"/>
      <c r="JFE61" s="665"/>
      <c r="JFF61" s="665"/>
      <c r="JFG61" s="665"/>
      <c r="JFH61" s="665"/>
      <c r="JFI61" s="665"/>
      <c r="JFJ61" s="665"/>
      <c r="JFK61" s="665"/>
      <c r="JFL61" s="665"/>
      <c r="JFM61" s="665"/>
      <c r="JFN61" s="665"/>
      <c r="JFO61" s="665"/>
      <c r="JFP61" s="665"/>
      <c r="JFQ61" s="665"/>
      <c r="JFR61" s="665"/>
      <c r="JFS61" s="665"/>
      <c r="JFT61" s="665"/>
      <c r="JFU61" s="665"/>
      <c r="JFV61" s="665"/>
      <c r="JFW61" s="665"/>
      <c r="JFX61" s="665"/>
      <c r="JFY61" s="665"/>
      <c r="JFZ61" s="665"/>
      <c r="JGA61" s="665"/>
      <c r="JGB61" s="665"/>
      <c r="JGC61" s="665"/>
      <c r="JGD61" s="665"/>
      <c r="JGE61" s="665"/>
      <c r="JGF61" s="665"/>
      <c r="JGG61" s="665"/>
      <c r="JGH61" s="665"/>
      <c r="JGI61" s="665"/>
      <c r="JGJ61" s="665"/>
      <c r="JGK61" s="665"/>
      <c r="JGL61" s="665"/>
      <c r="JGM61" s="665"/>
      <c r="JGN61" s="665"/>
      <c r="JGO61" s="665"/>
      <c r="JGP61" s="665"/>
      <c r="JGQ61" s="665"/>
      <c r="JGR61" s="665"/>
      <c r="JGS61" s="665"/>
      <c r="JGT61" s="665"/>
      <c r="JGU61" s="665"/>
      <c r="JGV61" s="665"/>
      <c r="JGW61" s="665"/>
      <c r="JGX61" s="665"/>
      <c r="JGY61" s="665"/>
      <c r="JGZ61" s="665"/>
      <c r="JHA61" s="665"/>
      <c r="JHB61" s="665"/>
      <c r="JHC61" s="665"/>
      <c r="JHD61" s="665"/>
      <c r="JHE61" s="665"/>
      <c r="JHF61" s="665"/>
      <c r="JHG61" s="665"/>
      <c r="JHH61" s="665"/>
      <c r="JHI61" s="665"/>
      <c r="JHJ61" s="665"/>
      <c r="JHK61" s="665"/>
      <c r="JHL61" s="665"/>
      <c r="JHM61" s="665"/>
      <c r="JHN61" s="665"/>
      <c r="JHO61" s="665"/>
      <c r="JHP61" s="665"/>
      <c r="JHQ61" s="665"/>
      <c r="JHR61" s="665"/>
      <c r="JHS61" s="665"/>
      <c r="JHT61" s="665"/>
      <c r="JHU61" s="665"/>
      <c r="JHV61" s="665"/>
      <c r="JHW61" s="665"/>
      <c r="JHX61" s="665"/>
      <c r="JHY61" s="665"/>
      <c r="JHZ61" s="665"/>
      <c r="JIA61" s="665"/>
      <c r="JIB61" s="665"/>
      <c r="JIC61" s="665"/>
      <c r="JID61" s="665"/>
      <c r="JIE61" s="665"/>
      <c r="JIF61" s="665"/>
      <c r="JIG61" s="665"/>
      <c r="JIH61" s="665"/>
      <c r="JII61" s="665"/>
      <c r="JIJ61" s="665"/>
      <c r="JIK61" s="665"/>
      <c r="JIL61" s="665"/>
      <c r="JIM61" s="665"/>
      <c r="JIN61" s="665"/>
      <c r="JIO61" s="665"/>
      <c r="JIP61" s="665"/>
      <c r="JIQ61" s="665"/>
      <c r="JIR61" s="665"/>
      <c r="JIS61" s="665"/>
      <c r="JIT61" s="665"/>
      <c r="JIU61" s="665"/>
      <c r="JIV61" s="665"/>
      <c r="JIW61" s="665"/>
      <c r="JIX61" s="665"/>
      <c r="JIY61" s="665"/>
      <c r="JIZ61" s="665"/>
      <c r="JJA61" s="665"/>
      <c r="JJB61" s="665"/>
      <c r="JJC61" s="665"/>
      <c r="JJD61" s="665"/>
      <c r="JJE61" s="665"/>
      <c r="JJF61" s="665"/>
      <c r="JJG61" s="665"/>
      <c r="JJH61" s="665"/>
      <c r="JJI61" s="665"/>
      <c r="JJJ61" s="665"/>
      <c r="JJK61" s="665"/>
      <c r="JJL61" s="665"/>
      <c r="JJM61" s="665"/>
      <c r="JJN61" s="665"/>
      <c r="JJO61" s="665"/>
      <c r="JJP61" s="665"/>
      <c r="JJQ61" s="665"/>
      <c r="JJR61" s="665"/>
      <c r="JJS61" s="665"/>
      <c r="JJT61" s="665"/>
      <c r="JJU61" s="665"/>
      <c r="JJV61" s="665"/>
      <c r="JJW61" s="665"/>
      <c r="JJX61" s="665"/>
      <c r="JJY61" s="665"/>
      <c r="JJZ61" s="665"/>
      <c r="JKA61" s="665"/>
      <c r="JKB61" s="665"/>
      <c r="JKC61" s="665"/>
      <c r="JKD61" s="665"/>
      <c r="JKE61" s="665"/>
      <c r="JKF61" s="665"/>
      <c r="JKG61" s="665"/>
      <c r="JKH61" s="665"/>
      <c r="JKI61" s="665"/>
      <c r="JKJ61" s="665"/>
      <c r="JKK61" s="665"/>
      <c r="JKL61" s="665"/>
      <c r="JKM61" s="665"/>
      <c r="JKN61" s="665"/>
      <c r="JKO61" s="665"/>
      <c r="JKP61" s="665"/>
      <c r="JKQ61" s="665"/>
      <c r="JKR61" s="665"/>
      <c r="JKS61" s="665"/>
      <c r="JKT61" s="665"/>
      <c r="JKU61" s="665"/>
      <c r="JKV61" s="665"/>
      <c r="JKW61" s="665"/>
      <c r="JKX61" s="665"/>
      <c r="JKY61" s="665"/>
      <c r="JKZ61" s="665"/>
      <c r="JLA61" s="665"/>
      <c r="JLB61" s="665"/>
      <c r="JLC61" s="665"/>
      <c r="JLD61" s="665"/>
      <c r="JLE61" s="665"/>
      <c r="JLF61" s="665"/>
      <c r="JLG61" s="665"/>
      <c r="JLH61" s="665"/>
      <c r="JLI61" s="665"/>
      <c r="JLJ61" s="665"/>
      <c r="JLK61" s="665"/>
      <c r="JLL61" s="665"/>
      <c r="JLM61" s="665"/>
      <c r="JLN61" s="665"/>
      <c r="JLO61" s="665"/>
      <c r="JLP61" s="665"/>
      <c r="JLQ61" s="665"/>
      <c r="JLR61" s="665"/>
      <c r="JLS61" s="665"/>
      <c r="JLT61" s="665"/>
      <c r="JLU61" s="665"/>
      <c r="JLV61" s="665"/>
      <c r="JLW61" s="665"/>
      <c r="JLX61" s="665"/>
      <c r="JLY61" s="665"/>
      <c r="JLZ61" s="665"/>
      <c r="JMA61" s="665"/>
      <c r="JMB61" s="665"/>
      <c r="JMC61" s="665"/>
      <c r="JMD61" s="665"/>
      <c r="JME61" s="665"/>
      <c r="JMF61" s="665"/>
      <c r="JMG61" s="665"/>
      <c r="JMH61" s="665"/>
      <c r="JMI61" s="665"/>
      <c r="JMJ61" s="665"/>
      <c r="JMK61" s="665"/>
      <c r="JML61" s="665"/>
      <c r="JMM61" s="665"/>
      <c r="JMN61" s="665"/>
      <c r="JMO61" s="665"/>
      <c r="JMP61" s="665"/>
      <c r="JMQ61" s="665"/>
      <c r="JMR61" s="665"/>
      <c r="JMS61" s="665"/>
      <c r="JMT61" s="665"/>
      <c r="JMU61" s="665"/>
      <c r="JMV61" s="665"/>
      <c r="JMW61" s="665"/>
      <c r="JMX61" s="665"/>
      <c r="JMY61" s="665"/>
      <c r="JMZ61" s="665"/>
      <c r="JNA61" s="665"/>
      <c r="JNB61" s="665"/>
      <c r="JNC61" s="665"/>
      <c r="JND61" s="665"/>
      <c r="JNE61" s="665"/>
      <c r="JNF61" s="665"/>
      <c r="JNG61" s="665"/>
      <c r="JNH61" s="665"/>
      <c r="JNI61" s="665"/>
      <c r="JNJ61" s="665"/>
      <c r="JNK61" s="665"/>
      <c r="JNL61" s="665"/>
      <c r="JNM61" s="665"/>
      <c r="JNN61" s="665"/>
      <c r="JNO61" s="665"/>
      <c r="JNP61" s="665"/>
      <c r="JNQ61" s="665"/>
      <c r="JNR61" s="665"/>
      <c r="JNS61" s="665"/>
      <c r="JNT61" s="665"/>
      <c r="JNU61" s="665"/>
      <c r="JNV61" s="665"/>
      <c r="JNW61" s="665"/>
      <c r="JNX61" s="665"/>
      <c r="JNY61" s="665"/>
      <c r="JNZ61" s="665"/>
      <c r="JOA61" s="665"/>
      <c r="JOB61" s="665"/>
      <c r="JOC61" s="665"/>
      <c r="JOD61" s="665"/>
      <c r="JOE61" s="665"/>
      <c r="JOF61" s="665"/>
      <c r="JOG61" s="665"/>
      <c r="JOH61" s="665"/>
      <c r="JOI61" s="665"/>
      <c r="JOJ61" s="665"/>
      <c r="JOK61" s="665"/>
      <c r="JOL61" s="665"/>
      <c r="JOM61" s="665"/>
      <c r="JON61" s="665"/>
      <c r="JOO61" s="665"/>
      <c r="JOP61" s="665"/>
      <c r="JOQ61" s="665"/>
      <c r="JOR61" s="665"/>
      <c r="JOS61" s="665"/>
      <c r="JOT61" s="665"/>
      <c r="JOU61" s="665"/>
      <c r="JOV61" s="665"/>
      <c r="JOW61" s="665"/>
      <c r="JOX61" s="665"/>
      <c r="JOY61" s="665"/>
      <c r="JOZ61" s="665"/>
      <c r="JPA61" s="665"/>
      <c r="JPB61" s="665"/>
      <c r="JPC61" s="665"/>
      <c r="JPD61" s="665"/>
      <c r="JPE61" s="665"/>
      <c r="JPF61" s="665"/>
      <c r="JPG61" s="665"/>
      <c r="JPH61" s="665"/>
      <c r="JPI61" s="665"/>
      <c r="JPJ61" s="665"/>
      <c r="JPK61" s="665"/>
      <c r="JPL61" s="665"/>
      <c r="JPM61" s="665"/>
      <c r="JPN61" s="665"/>
      <c r="JPO61" s="665"/>
      <c r="JPP61" s="665"/>
      <c r="JPQ61" s="665"/>
      <c r="JPR61" s="665"/>
      <c r="JPS61" s="665"/>
      <c r="JPT61" s="665"/>
      <c r="JPU61" s="665"/>
      <c r="JPV61" s="665"/>
      <c r="JPW61" s="665"/>
      <c r="JPX61" s="665"/>
      <c r="JPY61" s="665"/>
      <c r="JPZ61" s="665"/>
      <c r="JQA61" s="665"/>
      <c r="JQB61" s="665"/>
      <c r="JQC61" s="665"/>
      <c r="JQD61" s="665"/>
      <c r="JQE61" s="665"/>
      <c r="JQF61" s="665"/>
      <c r="JQG61" s="665"/>
      <c r="JQH61" s="665"/>
      <c r="JQI61" s="665"/>
      <c r="JQJ61" s="665"/>
      <c r="JQK61" s="665"/>
      <c r="JQL61" s="665"/>
      <c r="JQM61" s="665"/>
      <c r="JQN61" s="665"/>
      <c r="JQO61" s="665"/>
      <c r="JQP61" s="665"/>
      <c r="JQQ61" s="665"/>
      <c r="JQR61" s="665"/>
      <c r="JQS61" s="665"/>
      <c r="JQT61" s="665"/>
      <c r="JQU61" s="665"/>
      <c r="JQV61" s="665"/>
      <c r="JQW61" s="665"/>
      <c r="JQX61" s="665"/>
      <c r="JQY61" s="665"/>
      <c r="JQZ61" s="665"/>
      <c r="JRA61" s="665"/>
      <c r="JRB61" s="665"/>
      <c r="JRC61" s="665"/>
      <c r="JRD61" s="665"/>
      <c r="JRE61" s="665"/>
      <c r="JRF61" s="665"/>
      <c r="JRG61" s="665"/>
      <c r="JRH61" s="665"/>
      <c r="JRI61" s="665"/>
      <c r="JRJ61" s="665"/>
      <c r="JRK61" s="665"/>
      <c r="JRL61" s="665"/>
      <c r="JRM61" s="665"/>
      <c r="JRN61" s="665"/>
      <c r="JRO61" s="665"/>
      <c r="JRP61" s="665"/>
      <c r="JRQ61" s="665"/>
      <c r="JRR61" s="665"/>
      <c r="JRS61" s="665"/>
      <c r="JRT61" s="665"/>
      <c r="JRU61" s="665"/>
      <c r="JRV61" s="665"/>
      <c r="JRW61" s="665"/>
      <c r="JRX61" s="665"/>
      <c r="JRY61" s="665"/>
      <c r="JRZ61" s="665"/>
      <c r="JSA61" s="665"/>
      <c r="JSB61" s="665"/>
      <c r="JSC61" s="665"/>
      <c r="JSD61" s="665"/>
      <c r="JSE61" s="665"/>
      <c r="JSF61" s="665"/>
      <c r="JSG61" s="665"/>
      <c r="JSH61" s="665"/>
      <c r="JSI61" s="665"/>
      <c r="JSJ61" s="665"/>
      <c r="JSK61" s="665"/>
      <c r="JSL61" s="665"/>
      <c r="JSM61" s="665"/>
      <c r="JSN61" s="665"/>
      <c r="JSO61" s="665"/>
      <c r="JSP61" s="665"/>
      <c r="JSQ61" s="665"/>
      <c r="JSR61" s="665"/>
      <c r="JSS61" s="665"/>
      <c r="JST61" s="665"/>
      <c r="JSU61" s="665"/>
      <c r="JSV61" s="665"/>
      <c r="JSW61" s="665"/>
      <c r="JSX61" s="665"/>
      <c r="JSY61" s="665"/>
      <c r="JSZ61" s="665"/>
      <c r="JTA61" s="665"/>
      <c r="JTB61" s="665"/>
      <c r="JTC61" s="665"/>
      <c r="JTD61" s="665"/>
      <c r="JTE61" s="665"/>
      <c r="JTF61" s="665"/>
      <c r="JTG61" s="665"/>
      <c r="JTH61" s="665"/>
      <c r="JTI61" s="665"/>
      <c r="JTJ61" s="665"/>
      <c r="JTK61" s="665"/>
      <c r="JTL61" s="665"/>
      <c r="JTM61" s="665"/>
      <c r="JTN61" s="665"/>
      <c r="JTO61" s="665"/>
      <c r="JTP61" s="665"/>
      <c r="JTQ61" s="665"/>
      <c r="JTR61" s="665"/>
      <c r="JTS61" s="665"/>
      <c r="JTT61" s="665"/>
      <c r="JTU61" s="665"/>
      <c r="JTV61" s="665"/>
      <c r="JTW61" s="665"/>
      <c r="JTX61" s="665"/>
      <c r="JTY61" s="665"/>
      <c r="JTZ61" s="665"/>
      <c r="JUA61" s="665"/>
      <c r="JUB61" s="665"/>
      <c r="JUC61" s="665"/>
      <c r="JUD61" s="665"/>
      <c r="JUE61" s="665"/>
      <c r="JUF61" s="665"/>
      <c r="JUG61" s="665"/>
      <c r="JUH61" s="665"/>
      <c r="JUI61" s="665"/>
      <c r="JUJ61" s="665"/>
      <c r="JUK61" s="665"/>
      <c r="JUL61" s="665"/>
      <c r="JUM61" s="665"/>
      <c r="JUN61" s="665"/>
      <c r="JUO61" s="665"/>
      <c r="JUP61" s="665"/>
      <c r="JUQ61" s="665"/>
      <c r="JUR61" s="665"/>
      <c r="JUS61" s="665"/>
      <c r="JUT61" s="665"/>
      <c r="JUU61" s="665"/>
      <c r="JUV61" s="665"/>
      <c r="JUW61" s="665"/>
      <c r="JUX61" s="665"/>
      <c r="JUY61" s="665"/>
      <c r="JUZ61" s="665"/>
      <c r="JVA61" s="665"/>
      <c r="JVB61" s="665"/>
      <c r="JVC61" s="665"/>
      <c r="JVD61" s="665"/>
      <c r="JVE61" s="665"/>
      <c r="JVF61" s="665"/>
      <c r="JVG61" s="665"/>
      <c r="JVH61" s="665"/>
      <c r="JVI61" s="665"/>
      <c r="JVJ61" s="665"/>
      <c r="JVK61" s="665"/>
      <c r="JVL61" s="665"/>
      <c r="JVM61" s="665"/>
      <c r="JVN61" s="665"/>
      <c r="JVO61" s="665"/>
      <c r="JVP61" s="665"/>
      <c r="JVQ61" s="665"/>
      <c r="JVR61" s="665"/>
      <c r="JVS61" s="665"/>
      <c r="JVT61" s="665"/>
      <c r="JVU61" s="665"/>
      <c r="JVV61" s="665"/>
      <c r="JVW61" s="665"/>
      <c r="JVX61" s="665"/>
      <c r="JVY61" s="665"/>
      <c r="JVZ61" s="665"/>
      <c r="JWA61" s="665"/>
      <c r="JWB61" s="665"/>
      <c r="JWC61" s="665"/>
      <c r="JWD61" s="665"/>
      <c r="JWE61" s="665"/>
      <c r="JWF61" s="665"/>
      <c r="JWG61" s="665"/>
      <c r="JWH61" s="665"/>
      <c r="JWI61" s="665"/>
      <c r="JWJ61" s="665"/>
      <c r="JWK61" s="665"/>
      <c r="JWL61" s="665"/>
      <c r="JWM61" s="665"/>
      <c r="JWN61" s="665"/>
      <c r="JWO61" s="665"/>
      <c r="JWP61" s="665"/>
      <c r="JWQ61" s="665"/>
      <c r="JWR61" s="665"/>
      <c r="JWS61" s="665"/>
      <c r="JWT61" s="665"/>
      <c r="JWU61" s="665"/>
      <c r="JWV61" s="665"/>
      <c r="JWW61" s="665"/>
      <c r="JWX61" s="665"/>
      <c r="JWY61" s="665"/>
      <c r="JWZ61" s="665"/>
      <c r="JXA61" s="665"/>
      <c r="JXB61" s="665"/>
      <c r="JXC61" s="665"/>
      <c r="JXD61" s="665"/>
      <c r="JXE61" s="665"/>
      <c r="JXF61" s="665"/>
      <c r="JXG61" s="665"/>
      <c r="JXH61" s="665"/>
      <c r="JXI61" s="665"/>
      <c r="JXJ61" s="665"/>
      <c r="JXK61" s="665"/>
      <c r="JXL61" s="665"/>
      <c r="JXM61" s="665"/>
      <c r="JXN61" s="665"/>
      <c r="JXO61" s="665"/>
      <c r="JXP61" s="665"/>
      <c r="JXQ61" s="665"/>
      <c r="JXR61" s="665"/>
      <c r="JXS61" s="665"/>
      <c r="JXT61" s="665"/>
      <c r="JXU61" s="665"/>
      <c r="JXV61" s="665"/>
      <c r="JXW61" s="665"/>
      <c r="JXX61" s="665"/>
      <c r="JXY61" s="665"/>
      <c r="JXZ61" s="665"/>
      <c r="JYA61" s="665"/>
      <c r="JYB61" s="665"/>
      <c r="JYC61" s="665"/>
      <c r="JYD61" s="665"/>
      <c r="JYE61" s="665"/>
      <c r="JYF61" s="665"/>
      <c r="JYG61" s="665"/>
      <c r="JYH61" s="665"/>
      <c r="JYI61" s="665"/>
      <c r="JYJ61" s="665"/>
      <c r="JYK61" s="665"/>
      <c r="JYL61" s="665"/>
      <c r="JYM61" s="665"/>
      <c r="JYN61" s="665"/>
      <c r="JYO61" s="665"/>
      <c r="JYP61" s="665"/>
      <c r="JYQ61" s="665"/>
      <c r="JYR61" s="665"/>
      <c r="JYS61" s="665"/>
      <c r="JYT61" s="665"/>
      <c r="JYU61" s="665"/>
      <c r="JYV61" s="665"/>
      <c r="JYW61" s="665"/>
      <c r="JYX61" s="665"/>
      <c r="JYY61" s="665"/>
      <c r="JYZ61" s="665"/>
      <c r="JZA61" s="665"/>
      <c r="JZB61" s="665"/>
      <c r="JZC61" s="665"/>
      <c r="JZD61" s="665"/>
      <c r="JZE61" s="665"/>
      <c r="JZF61" s="665"/>
      <c r="JZG61" s="665"/>
      <c r="JZH61" s="665"/>
      <c r="JZI61" s="665"/>
      <c r="JZJ61" s="665"/>
      <c r="JZK61" s="665"/>
      <c r="JZL61" s="665"/>
      <c r="JZM61" s="665"/>
      <c r="JZN61" s="665"/>
      <c r="JZO61" s="665"/>
      <c r="JZP61" s="665"/>
      <c r="JZQ61" s="665"/>
      <c r="JZR61" s="665"/>
      <c r="JZS61" s="665"/>
      <c r="JZT61" s="665"/>
      <c r="JZU61" s="665"/>
      <c r="JZV61" s="665"/>
      <c r="JZW61" s="665"/>
      <c r="JZX61" s="665"/>
      <c r="JZY61" s="665"/>
      <c r="JZZ61" s="665"/>
      <c r="KAA61" s="665"/>
      <c r="KAB61" s="665"/>
      <c r="KAC61" s="665"/>
      <c r="KAD61" s="665"/>
      <c r="KAE61" s="665"/>
      <c r="KAF61" s="665"/>
      <c r="KAG61" s="665"/>
      <c r="KAH61" s="665"/>
      <c r="KAI61" s="665"/>
      <c r="KAJ61" s="665"/>
      <c r="KAK61" s="665"/>
      <c r="KAL61" s="665"/>
      <c r="KAM61" s="665"/>
      <c r="KAN61" s="665"/>
      <c r="KAO61" s="665"/>
      <c r="KAP61" s="665"/>
      <c r="KAQ61" s="665"/>
      <c r="KAR61" s="665"/>
      <c r="KAS61" s="665"/>
      <c r="KAT61" s="665"/>
      <c r="KAU61" s="665"/>
      <c r="KAV61" s="665"/>
      <c r="KAW61" s="665"/>
      <c r="KAX61" s="665"/>
      <c r="KAY61" s="665"/>
      <c r="KAZ61" s="665"/>
      <c r="KBA61" s="665"/>
      <c r="KBB61" s="665"/>
      <c r="KBC61" s="665"/>
      <c r="KBD61" s="665"/>
      <c r="KBE61" s="665"/>
      <c r="KBF61" s="665"/>
      <c r="KBG61" s="665"/>
      <c r="KBH61" s="665"/>
      <c r="KBI61" s="665"/>
      <c r="KBJ61" s="665"/>
      <c r="KBK61" s="665"/>
      <c r="KBL61" s="665"/>
      <c r="KBM61" s="665"/>
      <c r="KBN61" s="665"/>
      <c r="KBO61" s="665"/>
      <c r="KBP61" s="665"/>
      <c r="KBQ61" s="665"/>
      <c r="KBR61" s="665"/>
      <c r="KBS61" s="665"/>
      <c r="KBT61" s="665"/>
      <c r="KBU61" s="665"/>
      <c r="KBV61" s="665"/>
      <c r="KBW61" s="665"/>
      <c r="KBX61" s="665"/>
      <c r="KBY61" s="665"/>
      <c r="KBZ61" s="665"/>
      <c r="KCA61" s="665"/>
      <c r="KCB61" s="665"/>
      <c r="KCC61" s="665"/>
      <c r="KCD61" s="665"/>
      <c r="KCE61" s="665"/>
      <c r="KCF61" s="665"/>
      <c r="KCG61" s="665"/>
      <c r="KCH61" s="665"/>
      <c r="KCI61" s="665"/>
      <c r="KCJ61" s="665"/>
      <c r="KCK61" s="665"/>
      <c r="KCL61" s="665"/>
      <c r="KCM61" s="665"/>
      <c r="KCN61" s="665"/>
      <c r="KCO61" s="665"/>
      <c r="KCP61" s="665"/>
      <c r="KCQ61" s="665"/>
      <c r="KCR61" s="665"/>
      <c r="KCS61" s="665"/>
      <c r="KCT61" s="665"/>
      <c r="KCU61" s="665"/>
      <c r="KCV61" s="665"/>
      <c r="KCW61" s="665"/>
      <c r="KCX61" s="665"/>
      <c r="KCY61" s="665"/>
      <c r="KCZ61" s="665"/>
      <c r="KDA61" s="665"/>
      <c r="KDB61" s="665"/>
      <c r="KDC61" s="665"/>
      <c r="KDD61" s="665"/>
      <c r="KDE61" s="665"/>
      <c r="KDF61" s="665"/>
      <c r="KDG61" s="665"/>
      <c r="KDH61" s="665"/>
      <c r="KDI61" s="665"/>
      <c r="KDJ61" s="665"/>
      <c r="KDK61" s="665"/>
      <c r="KDL61" s="665"/>
      <c r="KDM61" s="665"/>
      <c r="KDN61" s="665"/>
      <c r="KDO61" s="665"/>
      <c r="KDP61" s="665"/>
      <c r="KDQ61" s="665"/>
      <c r="KDR61" s="665"/>
      <c r="KDS61" s="665"/>
      <c r="KDT61" s="665"/>
      <c r="KDU61" s="665"/>
      <c r="KDV61" s="665"/>
      <c r="KDW61" s="665"/>
      <c r="KDX61" s="665"/>
      <c r="KDY61" s="665"/>
      <c r="KDZ61" s="665"/>
      <c r="KEA61" s="665"/>
      <c r="KEB61" s="665"/>
      <c r="KEC61" s="665"/>
      <c r="KED61" s="665"/>
      <c r="KEE61" s="665"/>
      <c r="KEF61" s="665"/>
      <c r="KEG61" s="665"/>
      <c r="KEH61" s="665"/>
      <c r="KEI61" s="665"/>
      <c r="KEJ61" s="665"/>
      <c r="KEK61" s="665"/>
      <c r="KEL61" s="665"/>
      <c r="KEM61" s="665"/>
      <c r="KEN61" s="665"/>
      <c r="KEO61" s="665"/>
      <c r="KEP61" s="665"/>
      <c r="KEQ61" s="665"/>
      <c r="KER61" s="665"/>
      <c r="KES61" s="665"/>
      <c r="KET61" s="665"/>
      <c r="KEU61" s="665"/>
      <c r="KEV61" s="665"/>
      <c r="KEW61" s="665"/>
      <c r="KEX61" s="665"/>
      <c r="KEY61" s="665"/>
      <c r="KEZ61" s="665"/>
      <c r="KFA61" s="665"/>
      <c r="KFB61" s="665"/>
      <c r="KFC61" s="665"/>
      <c r="KFD61" s="665"/>
      <c r="KFE61" s="665"/>
      <c r="KFF61" s="665"/>
      <c r="KFG61" s="665"/>
      <c r="KFH61" s="665"/>
      <c r="KFI61" s="665"/>
      <c r="KFJ61" s="665"/>
      <c r="KFK61" s="665"/>
      <c r="KFL61" s="665"/>
      <c r="KFM61" s="665"/>
      <c r="KFN61" s="665"/>
      <c r="KFO61" s="665"/>
      <c r="KFP61" s="665"/>
      <c r="KFQ61" s="665"/>
      <c r="KFR61" s="665"/>
      <c r="KFS61" s="665"/>
      <c r="KFT61" s="665"/>
      <c r="KFU61" s="665"/>
      <c r="KFV61" s="665"/>
      <c r="KFW61" s="665"/>
      <c r="KFX61" s="665"/>
      <c r="KFY61" s="665"/>
      <c r="KFZ61" s="665"/>
      <c r="KGA61" s="665"/>
      <c r="KGB61" s="665"/>
      <c r="KGC61" s="665"/>
      <c r="KGD61" s="665"/>
      <c r="KGE61" s="665"/>
      <c r="KGF61" s="665"/>
      <c r="KGG61" s="665"/>
      <c r="KGH61" s="665"/>
      <c r="KGI61" s="665"/>
      <c r="KGJ61" s="665"/>
      <c r="KGK61" s="665"/>
      <c r="KGL61" s="665"/>
      <c r="KGM61" s="665"/>
      <c r="KGN61" s="665"/>
      <c r="KGO61" s="665"/>
      <c r="KGP61" s="665"/>
      <c r="KGQ61" s="665"/>
      <c r="KGR61" s="665"/>
      <c r="KGS61" s="665"/>
      <c r="KGT61" s="665"/>
      <c r="KGU61" s="665"/>
      <c r="KGV61" s="665"/>
      <c r="KGW61" s="665"/>
      <c r="KGX61" s="665"/>
      <c r="KGY61" s="665"/>
      <c r="KGZ61" s="665"/>
      <c r="KHA61" s="665"/>
      <c r="KHB61" s="665"/>
      <c r="KHC61" s="665"/>
      <c r="KHD61" s="665"/>
      <c r="KHE61" s="665"/>
      <c r="KHF61" s="665"/>
      <c r="KHG61" s="665"/>
      <c r="KHH61" s="665"/>
      <c r="KHI61" s="665"/>
      <c r="KHJ61" s="665"/>
      <c r="KHK61" s="665"/>
      <c r="KHL61" s="665"/>
      <c r="KHM61" s="665"/>
      <c r="KHN61" s="665"/>
      <c r="KHO61" s="665"/>
      <c r="KHP61" s="665"/>
      <c r="KHQ61" s="665"/>
      <c r="KHR61" s="665"/>
      <c r="KHS61" s="665"/>
      <c r="KHT61" s="665"/>
      <c r="KHU61" s="665"/>
      <c r="KHV61" s="665"/>
      <c r="KHW61" s="665"/>
      <c r="KHX61" s="665"/>
      <c r="KHY61" s="665"/>
      <c r="KHZ61" s="665"/>
      <c r="KIA61" s="665"/>
      <c r="KIB61" s="665"/>
      <c r="KIC61" s="665"/>
      <c r="KID61" s="665"/>
      <c r="KIE61" s="665"/>
      <c r="KIF61" s="665"/>
      <c r="KIG61" s="665"/>
      <c r="KIH61" s="665"/>
      <c r="KII61" s="665"/>
      <c r="KIJ61" s="665"/>
      <c r="KIK61" s="665"/>
      <c r="KIL61" s="665"/>
      <c r="KIM61" s="665"/>
      <c r="KIN61" s="665"/>
      <c r="KIO61" s="665"/>
      <c r="KIP61" s="665"/>
      <c r="KIQ61" s="665"/>
      <c r="KIR61" s="665"/>
      <c r="KIS61" s="665"/>
      <c r="KIT61" s="665"/>
      <c r="KIU61" s="665"/>
      <c r="KIV61" s="665"/>
      <c r="KIW61" s="665"/>
      <c r="KIX61" s="665"/>
      <c r="KIY61" s="665"/>
      <c r="KIZ61" s="665"/>
      <c r="KJA61" s="665"/>
      <c r="KJB61" s="665"/>
      <c r="KJC61" s="665"/>
      <c r="KJD61" s="665"/>
      <c r="KJE61" s="665"/>
      <c r="KJF61" s="665"/>
      <c r="KJG61" s="665"/>
      <c r="KJH61" s="665"/>
      <c r="KJI61" s="665"/>
      <c r="KJJ61" s="665"/>
      <c r="KJK61" s="665"/>
      <c r="KJL61" s="665"/>
      <c r="KJM61" s="665"/>
      <c r="KJN61" s="665"/>
      <c r="KJO61" s="665"/>
      <c r="KJP61" s="665"/>
      <c r="KJQ61" s="665"/>
      <c r="KJR61" s="665"/>
      <c r="KJS61" s="665"/>
      <c r="KJT61" s="665"/>
      <c r="KJU61" s="665"/>
      <c r="KJV61" s="665"/>
      <c r="KJW61" s="665"/>
      <c r="KJX61" s="665"/>
      <c r="KJY61" s="665"/>
      <c r="KJZ61" s="665"/>
      <c r="KKA61" s="665"/>
      <c r="KKB61" s="665"/>
      <c r="KKC61" s="665"/>
      <c r="KKD61" s="665"/>
      <c r="KKE61" s="665"/>
      <c r="KKF61" s="665"/>
      <c r="KKG61" s="665"/>
      <c r="KKH61" s="665"/>
      <c r="KKI61" s="665"/>
      <c r="KKJ61" s="665"/>
      <c r="KKK61" s="665"/>
      <c r="KKL61" s="665"/>
      <c r="KKM61" s="665"/>
      <c r="KKN61" s="665"/>
      <c r="KKO61" s="665"/>
      <c r="KKP61" s="665"/>
      <c r="KKQ61" s="665"/>
      <c r="KKR61" s="665"/>
      <c r="KKS61" s="665"/>
      <c r="KKT61" s="665"/>
      <c r="KKU61" s="665"/>
      <c r="KKV61" s="665"/>
      <c r="KKW61" s="665"/>
      <c r="KKX61" s="665"/>
      <c r="KKY61" s="665"/>
      <c r="KKZ61" s="665"/>
      <c r="KLA61" s="665"/>
      <c r="KLB61" s="665"/>
      <c r="KLC61" s="665"/>
      <c r="KLD61" s="665"/>
      <c r="KLE61" s="665"/>
      <c r="KLF61" s="665"/>
      <c r="KLG61" s="665"/>
      <c r="KLH61" s="665"/>
      <c r="KLI61" s="665"/>
      <c r="KLJ61" s="665"/>
      <c r="KLK61" s="665"/>
      <c r="KLL61" s="665"/>
      <c r="KLM61" s="665"/>
      <c r="KLN61" s="665"/>
      <c r="KLO61" s="665"/>
      <c r="KLP61" s="665"/>
      <c r="KLQ61" s="665"/>
      <c r="KLR61" s="665"/>
      <c r="KLS61" s="665"/>
      <c r="KLT61" s="665"/>
      <c r="KLU61" s="665"/>
      <c r="KLV61" s="665"/>
      <c r="KLW61" s="665"/>
      <c r="KLX61" s="665"/>
      <c r="KLY61" s="665"/>
      <c r="KLZ61" s="665"/>
      <c r="KMA61" s="665"/>
      <c r="KMB61" s="665"/>
      <c r="KMC61" s="665"/>
      <c r="KMD61" s="665"/>
      <c r="KME61" s="665"/>
      <c r="KMF61" s="665"/>
      <c r="KMG61" s="665"/>
      <c r="KMH61" s="665"/>
      <c r="KMI61" s="665"/>
      <c r="KMJ61" s="665"/>
      <c r="KMK61" s="665"/>
      <c r="KML61" s="665"/>
      <c r="KMM61" s="665"/>
      <c r="KMN61" s="665"/>
      <c r="KMO61" s="665"/>
      <c r="KMP61" s="665"/>
      <c r="KMQ61" s="665"/>
      <c r="KMR61" s="665"/>
      <c r="KMS61" s="665"/>
      <c r="KMT61" s="665"/>
      <c r="KMU61" s="665"/>
      <c r="KMV61" s="665"/>
      <c r="KMW61" s="665"/>
      <c r="KMX61" s="665"/>
      <c r="KMY61" s="665"/>
      <c r="KMZ61" s="665"/>
      <c r="KNA61" s="665"/>
      <c r="KNB61" s="665"/>
      <c r="KNC61" s="665"/>
      <c r="KND61" s="665"/>
      <c r="KNE61" s="665"/>
      <c r="KNF61" s="665"/>
      <c r="KNG61" s="665"/>
      <c r="KNH61" s="665"/>
      <c r="KNI61" s="665"/>
      <c r="KNJ61" s="665"/>
      <c r="KNK61" s="665"/>
      <c r="KNL61" s="665"/>
      <c r="KNM61" s="665"/>
      <c r="KNN61" s="665"/>
      <c r="KNO61" s="665"/>
      <c r="KNP61" s="665"/>
      <c r="KNQ61" s="665"/>
      <c r="KNR61" s="665"/>
      <c r="KNS61" s="665"/>
      <c r="KNT61" s="665"/>
      <c r="KNU61" s="665"/>
      <c r="KNV61" s="665"/>
      <c r="KNW61" s="665"/>
      <c r="KNX61" s="665"/>
      <c r="KNY61" s="665"/>
      <c r="KNZ61" s="665"/>
      <c r="KOA61" s="665"/>
      <c r="KOB61" s="665"/>
      <c r="KOC61" s="665"/>
      <c r="KOD61" s="665"/>
      <c r="KOE61" s="665"/>
      <c r="KOF61" s="665"/>
      <c r="KOG61" s="665"/>
      <c r="KOH61" s="665"/>
      <c r="KOI61" s="665"/>
      <c r="KOJ61" s="665"/>
      <c r="KOK61" s="665"/>
      <c r="KOL61" s="665"/>
      <c r="KOM61" s="665"/>
      <c r="KON61" s="665"/>
      <c r="KOO61" s="665"/>
      <c r="KOP61" s="665"/>
      <c r="KOQ61" s="665"/>
      <c r="KOR61" s="665"/>
      <c r="KOS61" s="665"/>
      <c r="KOT61" s="665"/>
      <c r="KOU61" s="665"/>
      <c r="KOV61" s="665"/>
      <c r="KOW61" s="665"/>
      <c r="KOX61" s="665"/>
      <c r="KOY61" s="665"/>
      <c r="KOZ61" s="665"/>
      <c r="KPA61" s="665"/>
      <c r="KPB61" s="665"/>
      <c r="KPC61" s="665"/>
      <c r="KPD61" s="665"/>
      <c r="KPE61" s="665"/>
      <c r="KPF61" s="665"/>
      <c r="KPG61" s="665"/>
      <c r="KPH61" s="665"/>
      <c r="KPI61" s="665"/>
      <c r="KPJ61" s="665"/>
      <c r="KPK61" s="665"/>
      <c r="KPL61" s="665"/>
      <c r="KPM61" s="665"/>
      <c r="KPN61" s="665"/>
      <c r="KPO61" s="665"/>
      <c r="KPP61" s="665"/>
      <c r="KPQ61" s="665"/>
      <c r="KPR61" s="665"/>
      <c r="KPS61" s="665"/>
      <c r="KPT61" s="665"/>
      <c r="KPU61" s="665"/>
      <c r="KPV61" s="665"/>
      <c r="KPW61" s="665"/>
      <c r="KPX61" s="665"/>
      <c r="KPY61" s="665"/>
      <c r="KPZ61" s="665"/>
      <c r="KQA61" s="665"/>
      <c r="KQB61" s="665"/>
      <c r="KQC61" s="665"/>
      <c r="KQD61" s="665"/>
      <c r="KQE61" s="665"/>
      <c r="KQF61" s="665"/>
      <c r="KQG61" s="665"/>
      <c r="KQH61" s="665"/>
      <c r="KQI61" s="665"/>
      <c r="KQJ61" s="665"/>
      <c r="KQK61" s="665"/>
      <c r="KQL61" s="665"/>
      <c r="KQM61" s="665"/>
      <c r="KQN61" s="665"/>
      <c r="KQO61" s="665"/>
      <c r="KQP61" s="665"/>
      <c r="KQQ61" s="665"/>
      <c r="KQR61" s="665"/>
      <c r="KQS61" s="665"/>
      <c r="KQT61" s="665"/>
      <c r="KQU61" s="665"/>
      <c r="KQV61" s="665"/>
      <c r="KQW61" s="665"/>
      <c r="KQX61" s="665"/>
      <c r="KQY61" s="665"/>
      <c r="KQZ61" s="665"/>
      <c r="KRA61" s="665"/>
      <c r="KRB61" s="665"/>
      <c r="KRC61" s="665"/>
      <c r="KRD61" s="665"/>
      <c r="KRE61" s="665"/>
      <c r="KRF61" s="665"/>
      <c r="KRG61" s="665"/>
      <c r="KRH61" s="665"/>
      <c r="KRI61" s="665"/>
      <c r="KRJ61" s="665"/>
      <c r="KRK61" s="665"/>
      <c r="KRL61" s="665"/>
      <c r="KRM61" s="665"/>
      <c r="KRN61" s="665"/>
      <c r="KRO61" s="665"/>
      <c r="KRP61" s="665"/>
      <c r="KRQ61" s="665"/>
      <c r="KRR61" s="665"/>
      <c r="KRS61" s="665"/>
      <c r="KRT61" s="665"/>
      <c r="KRU61" s="665"/>
      <c r="KRV61" s="665"/>
      <c r="KRW61" s="665"/>
      <c r="KRX61" s="665"/>
      <c r="KRY61" s="665"/>
      <c r="KRZ61" s="665"/>
      <c r="KSA61" s="665"/>
      <c r="KSB61" s="665"/>
      <c r="KSC61" s="665"/>
      <c r="KSD61" s="665"/>
      <c r="KSE61" s="665"/>
      <c r="KSF61" s="665"/>
      <c r="KSG61" s="665"/>
      <c r="KSH61" s="665"/>
      <c r="KSI61" s="665"/>
      <c r="KSJ61" s="665"/>
      <c r="KSK61" s="665"/>
      <c r="KSL61" s="665"/>
      <c r="KSM61" s="665"/>
      <c r="KSN61" s="665"/>
      <c r="KSO61" s="665"/>
      <c r="KSP61" s="665"/>
      <c r="KSQ61" s="665"/>
      <c r="KSR61" s="665"/>
      <c r="KSS61" s="665"/>
      <c r="KST61" s="665"/>
      <c r="KSU61" s="665"/>
      <c r="KSV61" s="665"/>
      <c r="KSW61" s="665"/>
      <c r="KSX61" s="665"/>
      <c r="KSY61" s="665"/>
      <c r="KSZ61" s="665"/>
      <c r="KTA61" s="665"/>
      <c r="KTB61" s="665"/>
      <c r="KTC61" s="665"/>
      <c r="KTD61" s="665"/>
      <c r="KTE61" s="665"/>
      <c r="KTF61" s="665"/>
      <c r="KTG61" s="665"/>
      <c r="KTH61" s="665"/>
      <c r="KTI61" s="665"/>
      <c r="KTJ61" s="665"/>
      <c r="KTK61" s="665"/>
      <c r="KTL61" s="665"/>
      <c r="KTM61" s="665"/>
      <c r="KTN61" s="665"/>
      <c r="KTO61" s="665"/>
      <c r="KTP61" s="665"/>
      <c r="KTQ61" s="665"/>
      <c r="KTR61" s="665"/>
      <c r="KTS61" s="665"/>
      <c r="KTT61" s="665"/>
      <c r="KTU61" s="665"/>
      <c r="KTV61" s="665"/>
      <c r="KTW61" s="665"/>
      <c r="KTX61" s="665"/>
      <c r="KTY61" s="665"/>
      <c r="KTZ61" s="665"/>
      <c r="KUA61" s="665"/>
      <c r="KUB61" s="665"/>
      <c r="KUC61" s="665"/>
      <c r="KUD61" s="665"/>
      <c r="KUE61" s="665"/>
      <c r="KUF61" s="665"/>
      <c r="KUG61" s="665"/>
      <c r="KUH61" s="665"/>
      <c r="KUI61" s="665"/>
      <c r="KUJ61" s="665"/>
      <c r="KUK61" s="665"/>
      <c r="KUL61" s="665"/>
      <c r="KUM61" s="665"/>
      <c r="KUN61" s="665"/>
      <c r="KUO61" s="665"/>
      <c r="KUP61" s="665"/>
      <c r="KUQ61" s="665"/>
      <c r="KUR61" s="665"/>
      <c r="KUS61" s="665"/>
      <c r="KUT61" s="665"/>
      <c r="KUU61" s="665"/>
      <c r="KUV61" s="665"/>
      <c r="KUW61" s="665"/>
      <c r="KUX61" s="665"/>
      <c r="KUY61" s="665"/>
      <c r="KUZ61" s="665"/>
      <c r="KVA61" s="665"/>
      <c r="KVB61" s="665"/>
      <c r="KVC61" s="665"/>
      <c r="KVD61" s="665"/>
      <c r="KVE61" s="665"/>
      <c r="KVF61" s="665"/>
      <c r="KVG61" s="665"/>
      <c r="KVH61" s="665"/>
      <c r="KVI61" s="665"/>
      <c r="KVJ61" s="665"/>
      <c r="KVK61" s="665"/>
      <c r="KVL61" s="665"/>
      <c r="KVM61" s="665"/>
      <c r="KVN61" s="665"/>
      <c r="KVO61" s="665"/>
      <c r="KVP61" s="665"/>
      <c r="KVQ61" s="665"/>
      <c r="KVR61" s="665"/>
      <c r="KVS61" s="665"/>
      <c r="KVT61" s="665"/>
      <c r="KVU61" s="665"/>
      <c r="KVV61" s="665"/>
      <c r="KVW61" s="665"/>
      <c r="KVX61" s="665"/>
      <c r="KVY61" s="665"/>
      <c r="KVZ61" s="665"/>
      <c r="KWA61" s="665"/>
      <c r="KWB61" s="665"/>
      <c r="KWC61" s="665"/>
      <c r="KWD61" s="665"/>
      <c r="KWE61" s="665"/>
      <c r="KWF61" s="665"/>
      <c r="KWG61" s="665"/>
      <c r="KWH61" s="665"/>
      <c r="KWI61" s="665"/>
      <c r="KWJ61" s="665"/>
      <c r="KWK61" s="665"/>
      <c r="KWL61" s="665"/>
      <c r="KWM61" s="665"/>
      <c r="KWN61" s="665"/>
      <c r="KWO61" s="665"/>
      <c r="KWP61" s="665"/>
      <c r="KWQ61" s="665"/>
      <c r="KWR61" s="665"/>
      <c r="KWS61" s="665"/>
      <c r="KWT61" s="665"/>
      <c r="KWU61" s="665"/>
      <c r="KWV61" s="665"/>
      <c r="KWW61" s="665"/>
      <c r="KWX61" s="665"/>
      <c r="KWY61" s="665"/>
      <c r="KWZ61" s="665"/>
      <c r="KXA61" s="665"/>
      <c r="KXB61" s="665"/>
      <c r="KXC61" s="665"/>
      <c r="KXD61" s="665"/>
      <c r="KXE61" s="665"/>
      <c r="KXF61" s="665"/>
      <c r="KXG61" s="665"/>
      <c r="KXH61" s="665"/>
      <c r="KXI61" s="665"/>
      <c r="KXJ61" s="665"/>
      <c r="KXK61" s="665"/>
      <c r="KXL61" s="665"/>
      <c r="KXM61" s="665"/>
      <c r="KXN61" s="665"/>
      <c r="KXO61" s="665"/>
      <c r="KXP61" s="665"/>
      <c r="KXQ61" s="665"/>
      <c r="KXR61" s="665"/>
      <c r="KXS61" s="665"/>
      <c r="KXT61" s="665"/>
      <c r="KXU61" s="665"/>
      <c r="KXV61" s="665"/>
      <c r="KXW61" s="665"/>
      <c r="KXX61" s="665"/>
      <c r="KXY61" s="665"/>
      <c r="KXZ61" s="665"/>
      <c r="KYA61" s="665"/>
      <c r="KYB61" s="665"/>
      <c r="KYC61" s="665"/>
      <c r="KYD61" s="665"/>
      <c r="KYE61" s="665"/>
      <c r="KYF61" s="665"/>
      <c r="KYG61" s="665"/>
      <c r="KYH61" s="665"/>
      <c r="KYI61" s="665"/>
      <c r="KYJ61" s="665"/>
      <c r="KYK61" s="665"/>
      <c r="KYL61" s="665"/>
      <c r="KYM61" s="665"/>
      <c r="KYN61" s="665"/>
      <c r="KYO61" s="665"/>
      <c r="KYP61" s="665"/>
      <c r="KYQ61" s="665"/>
      <c r="KYR61" s="665"/>
      <c r="KYS61" s="665"/>
      <c r="KYT61" s="665"/>
      <c r="KYU61" s="665"/>
      <c r="KYV61" s="665"/>
      <c r="KYW61" s="665"/>
      <c r="KYX61" s="665"/>
      <c r="KYY61" s="665"/>
      <c r="KYZ61" s="665"/>
      <c r="KZA61" s="665"/>
      <c r="KZB61" s="665"/>
      <c r="KZC61" s="665"/>
      <c r="KZD61" s="665"/>
      <c r="KZE61" s="665"/>
      <c r="KZF61" s="665"/>
      <c r="KZG61" s="665"/>
      <c r="KZH61" s="665"/>
      <c r="KZI61" s="665"/>
      <c r="KZJ61" s="665"/>
      <c r="KZK61" s="665"/>
      <c r="KZL61" s="665"/>
      <c r="KZM61" s="665"/>
      <c r="KZN61" s="665"/>
      <c r="KZO61" s="665"/>
      <c r="KZP61" s="665"/>
      <c r="KZQ61" s="665"/>
      <c r="KZR61" s="665"/>
      <c r="KZS61" s="665"/>
      <c r="KZT61" s="665"/>
      <c r="KZU61" s="665"/>
      <c r="KZV61" s="665"/>
      <c r="KZW61" s="665"/>
      <c r="KZX61" s="665"/>
      <c r="KZY61" s="665"/>
      <c r="KZZ61" s="665"/>
      <c r="LAA61" s="665"/>
      <c r="LAB61" s="665"/>
      <c r="LAC61" s="665"/>
      <c r="LAD61" s="665"/>
      <c r="LAE61" s="665"/>
      <c r="LAF61" s="665"/>
      <c r="LAG61" s="665"/>
      <c r="LAH61" s="665"/>
      <c r="LAI61" s="665"/>
      <c r="LAJ61" s="665"/>
      <c r="LAK61" s="665"/>
      <c r="LAL61" s="665"/>
      <c r="LAM61" s="665"/>
      <c r="LAN61" s="665"/>
      <c r="LAO61" s="665"/>
      <c r="LAP61" s="665"/>
      <c r="LAQ61" s="665"/>
      <c r="LAR61" s="665"/>
      <c r="LAS61" s="665"/>
      <c r="LAT61" s="665"/>
      <c r="LAU61" s="665"/>
      <c r="LAV61" s="665"/>
      <c r="LAW61" s="665"/>
      <c r="LAX61" s="665"/>
      <c r="LAY61" s="665"/>
      <c r="LAZ61" s="665"/>
      <c r="LBA61" s="665"/>
      <c r="LBB61" s="665"/>
      <c r="LBC61" s="665"/>
      <c r="LBD61" s="665"/>
      <c r="LBE61" s="665"/>
      <c r="LBF61" s="665"/>
      <c r="LBG61" s="665"/>
      <c r="LBH61" s="665"/>
      <c r="LBI61" s="665"/>
      <c r="LBJ61" s="665"/>
      <c r="LBK61" s="665"/>
      <c r="LBL61" s="665"/>
      <c r="LBM61" s="665"/>
      <c r="LBN61" s="665"/>
      <c r="LBO61" s="665"/>
      <c r="LBP61" s="665"/>
      <c r="LBQ61" s="665"/>
      <c r="LBR61" s="665"/>
      <c r="LBS61" s="665"/>
      <c r="LBT61" s="665"/>
      <c r="LBU61" s="665"/>
      <c r="LBV61" s="665"/>
      <c r="LBW61" s="665"/>
      <c r="LBX61" s="665"/>
      <c r="LBY61" s="665"/>
      <c r="LBZ61" s="665"/>
      <c r="LCA61" s="665"/>
      <c r="LCB61" s="665"/>
      <c r="LCC61" s="665"/>
      <c r="LCD61" s="665"/>
      <c r="LCE61" s="665"/>
      <c r="LCF61" s="665"/>
      <c r="LCG61" s="665"/>
      <c r="LCH61" s="665"/>
      <c r="LCI61" s="665"/>
      <c r="LCJ61" s="665"/>
      <c r="LCK61" s="665"/>
      <c r="LCL61" s="665"/>
      <c r="LCM61" s="665"/>
      <c r="LCN61" s="665"/>
      <c r="LCO61" s="665"/>
      <c r="LCP61" s="665"/>
      <c r="LCQ61" s="665"/>
      <c r="LCR61" s="665"/>
      <c r="LCS61" s="665"/>
      <c r="LCT61" s="665"/>
      <c r="LCU61" s="665"/>
      <c r="LCV61" s="665"/>
      <c r="LCW61" s="665"/>
      <c r="LCX61" s="665"/>
      <c r="LCY61" s="665"/>
      <c r="LCZ61" s="665"/>
      <c r="LDA61" s="665"/>
      <c r="LDB61" s="665"/>
      <c r="LDC61" s="665"/>
      <c r="LDD61" s="665"/>
      <c r="LDE61" s="665"/>
      <c r="LDF61" s="665"/>
      <c r="LDG61" s="665"/>
      <c r="LDH61" s="665"/>
      <c r="LDI61" s="665"/>
      <c r="LDJ61" s="665"/>
      <c r="LDK61" s="665"/>
      <c r="LDL61" s="665"/>
      <c r="LDM61" s="665"/>
      <c r="LDN61" s="665"/>
      <c r="LDO61" s="665"/>
      <c r="LDP61" s="665"/>
      <c r="LDQ61" s="665"/>
      <c r="LDR61" s="665"/>
      <c r="LDS61" s="665"/>
      <c r="LDT61" s="665"/>
      <c r="LDU61" s="665"/>
      <c r="LDV61" s="665"/>
      <c r="LDW61" s="665"/>
      <c r="LDX61" s="665"/>
      <c r="LDY61" s="665"/>
      <c r="LDZ61" s="665"/>
      <c r="LEA61" s="665"/>
      <c r="LEB61" s="665"/>
      <c r="LEC61" s="665"/>
      <c r="LED61" s="665"/>
      <c r="LEE61" s="665"/>
      <c r="LEF61" s="665"/>
      <c r="LEG61" s="665"/>
      <c r="LEH61" s="665"/>
      <c r="LEI61" s="665"/>
      <c r="LEJ61" s="665"/>
      <c r="LEK61" s="665"/>
      <c r="LEL61" s="665"/>
      <c r="LEM61" s="665"/>
      <c r="LEN61" s="665"/>
      <c r="LEO61" s="665"/>
      <c r="LEP61" s="665"/>
      <c r="LEQ61" s="665"/>
      <c r="LER61" s="665"/>
      <c r="LES61" s="665"/>
      <c r="LET61" s="665"/>
      <c r="LEU61" s="665"/>
      <c r="LEV61" s="665"/>
      <c r="LEW61" s="665"/>
      <c r="LEX61" s="665"/>
      <c r="LEY61" s="665"/>
      <c r="LEZ61" s="665"/>
      <c r="LFA61" s="665"/>
      <c r="LFB61" s="665"/>
      <c r="LFC61" s="665"/>
      <c r="LFD61" s="665"/>
      <c r="LFE61" s="665"/>
      <c r="LFF61" s="665"/>
      <c r="LFG61" s="665"/>
      <c r="LFH61" s="665"/>
      <c r="LFI61" s="665"/>
      <c r="LFJ61" s="665"/>
      <c r="LFK61" s="665"/>
      <c r="LFL61" s="665"/>
      <c r="LFM61" s="665"/>
      <c r="LFN61" s="665"/>
      <c r="LFO61" s="665"/>
      <c r="LFP61" s="665"/>
      <c r="LFQ61" s="665"/>
      <c r="LFR61" s="665"/>
      <c r="LFS61" s="665"/>
      <c r="LFT61" s="665"/>
      <c r="LFU61" s="665"/>
      <c r="LFV61" s="665"/>
      <c r="LFW61" s="665"/>
      <c r="LFX61" s="665"/>
      <c r="LFY61" s="665"/>
      <c r="LFZ61" s="665"/>
      <c r="LGA61" s="665"/>
      <c r="LGB61" s="665"/>
      <c r="LGC61" s="665"/>
      <c r="LGD61" s="665"/>
      <c r="LGE61" s="665"/>
      <c r="LGF61" s="665"/>
      <c r="LGG61" s="665"/>
      <c r="LGH61" s="665"/>
      <c r="LGI61" s="665"/>
      <c r="LGJ61" s="665"/>
      <c r="LGK61" s="665"/>
      <c r="LGL61" s="665"/>
      <c r="LGM61" s="665"/>
      <c r="LGN61" s="665"/>
      <c r="LGO61" s="665"/>
      <c r="LGP61" s="665"/>
      <c r="LGQ61" s="665"/>
      <c r="LGR61" s="665"/>
      <c r="LGS61" s="665"/>
      <c r="LGT61" s="665"/>
      <c r="LGU61" s="665"/>
      <c r="LGV61" s="665"/>
      <c r="LGW61" s="665"/>
      <c r="LGX61" s="665"/>
      <c r="LGY61" s="665"/>
      <c r="LGZ61" s="665"/>
      <c r="LHA61" s="665"/>
      <c r="LHB61" s="665"/>
      <c r="LHC61" s="665"/>
      <c r="LHD61" s="665"/>
      <c r="LHE61" s="665"/>
      <c r="LHF61" s="665"/>
      <c r="LHG61" s="665"/>
      <c r="LHH61" s="665"/>
      <c r="LHI61" s="665"/>
      <c r="LHJ61" s="665"/>
      <c r="LHK61" s="665"/>
      <c r="LHL61" s="665"/>
      <c r="LHM61" s="665"/>
      <c r="LHN61" s="665"/>
      <c r="LHO61" s="665"/>
      <c r="LHP61" s="665"/>
      <c r="LHQ61" s="665"/>
      <c r="LHR61" s="665"/>
      <c r="LHS61" s="665"/>
      <c r="LHT61" s="665"/>
      <c r="LHU61" s="665"/>
      <c r="LHV61" s="665"/>
      <c r="LHW61" s="665"/>
      <c r="LHX61" s="665"/>
      <c r="LHY61" s="665"/>
      <c r="LHZ61" s="665"/>
      <c r="LIA61" s="665"/>
      <c r="LIB61" s="665"/>
      <c r="LIC61" s="665"/>
      <c r="LID61" s="665"/>
      <c r="LIE61" s="665"/>
      <c r="LIF61" s="665"/>
      <c r="LIG61" s="665"/>
      <c r="LIH61" s="665"/>
      <c r="LII61" s="665"/>
      <c r="LIJ61" s="665"/>
      <c r="LIK61" s="665"/>
      <c r="LIL61" s="665"/>
      <c r="LIM61" s="665"/>
      <c r="LIN61" s="665"/>
      <c r="LIO61" s="665"/>
      <c r="LIP61" s="665"/>
      <c r="LIQ61" s="665"/>
      <c r="LIR61" s="665"/>
      <c r="LIS61" s="665"/>
      <c r="LIT61" s="665"/>
      <c r="LIU61" s="665"/>
      <c r="LIV61" s="665"/>
      <c r="LIW61" s="665"/>
      <c r="LIX61" s="665"/>
      <c r="LIY61" s="665"/>
      <c r="LIZ61" s="665"/>
      <c r="LJA61" s="665"/>
      <c r="LJB61" s="665"/>
      <c r="LJC61" s="665"/>
      <c r="LJD61" s="665"/>
      <c r="LJE61" s="665"/>
      <c r="LJF61" s="665"/>
      <c r="LJG61" s="665"/>
      <c r="LJH61" s="665"/>
      <c r="LJI61" s="665"/>
      <c r="LJJ61" s="665"/>
      <c r="LJK61" s="665"/>
      <c r="LJL61" s="665"/>
      <c r="LJM61" s="665"/>
      <c r="LJN61" s="665"/>
      <c r="LJO61" s="665"/>
      <c r="LJP61" s="665"/>
      <c r="LJQ61" s="665"/>
      <c r="LJR61" s="665"/>
      <c r="LJS61" s="665"/>
      <c r="LJT61" s="665"/>
      <c r="LJU61" s="665"/>
      <c r="LJV61" s="665"/>
      <c r="LJW61" s="665"/>
      <c r="LJX61" s="665"/>
      <c r="LJY61" s="665"/>
      <c r="LJZ61" s="665"/>
      <c r="LKA61" s="665"/>
      <c r="LKB61" s="665"/>
      <c r="LKC61" s="665"/>
      <c r="LKD61" s="665"/>
      <c r="LKE61" s="665"/>
      <c r="LKF61" s="665"/>
      <c r="LKG61" s="665"/>
      <c r="LKH61" s="665"/>
      <c r="LKI61" s="665"/>
      <c r="LKJ61" s="665"/>
      <c r="LKK61" s="665"/>
      <c r="LKL61" s="665"/>
      <c r="LKM61" s="665"/>
      <c r="LKN61" s="665"/>
      <c r="LKO61" s="665"/>
      <c r="LKP61" s="665"/>
      <c r="LKQ61" s="665"/>
      <c r="LKR61" s="665"/>
      <c r="LKS61" s="665"/>
      <c r="LKT61" s="665"/>
      <c r="LKU61" s="665"/>
      <c r="LKV61" s="665"/>
      <c r="LKW61" s="665"/>
      <c r="LKX61" s="665"/>
      <c r="LKY61" s="665"/>
      <c r="LKZ61" s="665"/>
      <c r="LLA61" s="665"/>
      <c r="LLB61" s="665"/>
      <c r="LLC61" s="665"/>
      <c r="LLD61" s="665"/>
      <c r="LLE61" s="665"/>
      <c r="LLF61" s="665"/>
      <c r="LLG61" s="665"/>
      <c r="LLH61" s="665"/>
      <c r="LLI61" s="665"/>
      <c r="LLJ61" s="665"/>
      <c r="LLK61" s="665"/>
      <c r="LLL61" s="665"/>
      <c r="LLM61" s="665"/>
      <c r="LLN61" s="665"/>
      <c r="LLO61" s="665"/>
      <c r="LLP61" s="665"/>
      <c r="LLQ61" s="665"/>
      <c r="LLR61" s="665"/>
      <c r="LLS61" s="665"/>
      <c r="LLT61" s="665"/>
      <c r="LLU61" s="665"/>
      <c r="LLV61" s="665"/>
      <c r="LLW61" s="665"/>
      <c r="LLX61" s="665"/>
      <c r="LLY61" s="665"/>
      <c r="LLZ61" s="665"/>
      <c r="LMA61" s="665"/>
      <c r="LMB61" s="665"/>
      <c r="LMC61" s="665"/>
      <c r="LMD61" s="665"/>
      <c r="LME61" s="665"/>
      <c r="LMF61" s="665"/>
      <c r="LMG61" s="665"/>
      <c r="LMH61" s="665"/>
      <c r="LMI61" s="665"/>
      <c r="LMJ61" s="665"/>
      <c r="LMK61" s="665"/>
      <c r="LML61" s="665"/>
      <c r="LMM61" s="665"/>
      <c r="LMN61" s="665"/>
      <c r="LMO61" s="665"/>
      <c r="LMP61" s="665"/>
      <c r="LMQ61" s="665"/>
      <c r="LMR61" s="665"/>
      <c r="LMS61" s="665"/>
      <c r="LMT61" s="665"/>
      <c r="LMU61" s="665"/>
      <c r="LMV61" s="665"/>
      <c r="LMW61" s="665"/>
      <c r="LMX61" s="665"/>
      <c r="LMY61" s="665"/>
      <c r="LMZ61" s="665"/>
      <c r="LNA61" s="665"/>
      <c r="LNB61" s="665"/>
      <c r="LNC61" s="665"/>
      <c r="LND61" s="665"/>
      <c r="LNE61" s="665"/>
      <c r="LNF61" s="665"/>
      <c r="LNG61" s="665"/>
      <c r="LNH61" s="665"/>
      <c r="LNI61" s="665"/>
      <c r="LNJ61" s="665"/>
      <c r="LNK61" s="665"/>
      <c r="LNL61" s="665"/>
      <c r="LNM61" s="665"/>
      <c r="LNN61" s="665"/>
      <c r="LNO61" s="665"/>
      <c r="LNP61" s="665"/>
      <c r="LNQ61" s="665"/>
      <c r="LNR61" s="665"/>
      <c r="LNS61" s="665"/>
      <c r="LNT61" s="665"/>
      <c r="LNU61" s="665"/>
      <c r="LNV61" s="665"/>
      <c r="LNW61" s="665"/>
      <c r="LNX61" s="665"/>
      <c r="LNY61" s="665"/>
      <c r="LNZ61" s="665"/>
      <c r="LOA61" s="665"/>
      <c r="LOB61" s="665"/>
      <c r="LOC61" s="665"/>
      <c r="LOD61" s="665"/>
      <c r="LOE61" s="665"/>
      <c r="LOF61" s="665"/>
      <c r="LOG61" s="665"/>
      <c r="LOH61" s="665"/>
      <c r="LOI61" s="665"/>
      <c r="LOJ61" s="665"/>
      <c r="LOK61" s="665"/>
      <c r="LOL61" s="665"/>
      <c r="LOM61" s="665"/>
      <c r="LON61" s="665"/>
      <c r="LOO61" s="665"/>
      <c r="LOP61" s="665"/>
      <c r="LOQ61" s="665"/>
      <c r="LOR61" s="665"/>
      <c r="LOS61" s="665"/>
      <c r="LOT61" s="665"/>
      <c r="LOU61" s="665"/>
      <c r="LOV61" s="665"/>
      <c r="LOW61" s="665"/>
      <c r="LOX61" s="665"/>
      <c r="LOY61" s="665"/>
      <c r="LOZ61" s="665"/>
      <c r="LPA61" s="665"/>
      <c r="LPB61" s="665"/>
      <c r="LPC61" s="665"/>
      <c r="LPD61" s="665"/>
      <c r="LPE61" s="665"/>
      <c r="LPF61" s="665"/>
      <c r="LPG61" s="665"/>
      <c r="LPH61" s="665"/>
      <c r="LPI61" s="665"/>
      <c r="LPJ61" s="665"/>
      <c r="LPK61" s="665"/>
      <c r="LPL61" s="665"/>
      <c r="LPM61" s="665"/>
      <c r="LPN61" s="665"/>
      <c r="LPO61" s="665"/>
      <c r="LPP61" s="665"/>
      <c r="LPQ61" s="665"/>
      <c r="LPR61" s="665"/>
      <c r="LPS61" s="665"/>
      <c r="LPT61" s="665"/>
      <c r="LPU61" s="665"/>
      <c r="LPV61" s="665"/>
      <c r="LPW61" s="665"/>
      <c r="LPX61" s="665"/>
      <c r="LPY61" s="665"/>
      <c r="LPZ61" s="665"/>
      <c r="LQA61" s="665"/>
      <c r="LQB61" s="665"/>
      <c r="LQC61" s="665"/>
      <c r="LQD61" s="665"/>
      <c r="LQE61" s="665"/>
      <c r="LQF61" s="665"/>
      <c r="LQG61" s="665"/>
      <c r="LQH61" s="665"/>
      <c r="LQI61" s="665"/>
      <c r="LQJ61" s="665"/>
      <c r="LQK61" s="665"/>
      <c r="LQL61" s="665"/>
      <c r="LQM61" s="665"/>
      <c r="LQN61" s="665"/>
      <c r="LQO61" s="665"/>
      <c r="LQP61" s="665"/>
      <c r="LQQ61" s="665"/>
      <c r="LQR61" s="665"/>
      <c r="LQS61" s="665"/>
      <c r="LQT61" s="665"/>
      <c r="LQU61" s="665"/>
      <c r="LQV61" s="665"/>
      <c r="LQW61" s="665"/>
      <c r="LQX61" s="665"/>
      <c r="LQY61" s="665"/>
      <c r="LQZ61" s="665"/>
      <c r="LRA61" s="665"/>
      <c r="LRB61" s="665"/>
      <c r="LRC61" s="665"/>
      <c r="LRD61" s="665"/>
      <c r="LRE61" s="665"/>
      <c r="LRF61" s="665"/>
      <c r="LRG61" s="665"/>
      <c r="LRH61" s="665"/>
      <c r="LRI61" s="665"/>
      <c r="LRJ61" s="665"/>
      <c r="LRK61" s="665"/>
      <c r="LRL61" s="665"/>
      <c r="LRM61" s="665"/>
      <c r="LRN61" s="665"/>
      <c r="LRO61" s="665"/>
      <c r="LRP61" s="665"/>
      <c r="LRQ61" s="665"/>
      <c r="LRR61" s="665"/>
      <c r="LRS61" s="665"/>
      <c r="LRT61" s="665"/>
      <c r="LRU61" s="665"/>
      <c r="LRV61" s="665"/>
      <c r="LRW61" s="665"/>
      <c r="LRX61" s="665"/>
      <c r="LRY61" s="665"/>
      <c r="LRZ61" s="665"/>
      <c r="LSA61" s="665"/>
      <c r="LSB61" s="665"/>
      <c r="LSC61" s="665"/>
      <c r="LSD61" s="665"/>
      <c r="LSE61" s="665"/>
      <c r="LSF61" s="665"/>
      <c r="LSG61" s="665"/>
      <c r="LSH61" s="665"/>
      <c r="LSI61" s="665"/>
      <c r="LSJ61" s="665"/>
      <c r="LSK61" s="665"/>
      <c r="LSL61" s="665"/>
      <c r="LSM61" s="665"/>
      <c r="LSN61" s="665"/>
      <c r="LSO61" s="665"/>
      <c r="LSP61" s="665"/>
      <c r="LSQ61" s="665"/>
      <c r="LSR61" s="665"/>
      <c r="LSS61" s="665"/>
      <c r="LST61" s="665"/>
      <c r="LSU61" s="665"/>
      <c r="LSV61" s="665"/>
      <c r="LSW61" s="665"/>
      <c r="LSX61" s="665"/>
      <c r="LSY61" s="665"/>
      <c r="LSZ61" s="665"/>
      <c r="LTA61" s="665"/>
      <c r="LTB61" s="665"/>
      <c r="LTC61" s="665"/>
      <c r="LTD61" s="665"/>
      <c r="LTE61" s="665"/>
      <c r="LTF61" s="665"/>
      <c r="LTG61" s="665"/>
      <c r="LTH61" s="665"/>
      <c r="LTI61" s="665"/>
      <c r="LTJ61" s="665"/>
      <c r="LTK61" s="665"/>
      <c r="LTL61" s="665"/>
      <c r="LTM61" s="665"/>
      <c r="LTN61" s="665"/>
      <c r="LTO61" s="665"/>
      <c r="LTP61" s="665"/>
      <c r="LTQ61" s="665"/>
      <c r="LTR61" s="665"/>
      <c r="LTS61" s="665"/>
      <c r="LTT61" s="665"/>
      <c r="LTU61" s="665"/>
      <c r="LTV61" s="665"/>
      <c r="LTW61" s="665"/>
      <c r="LTX61" s="665"/>
      <c r="LTY61" s="665"/>
      <c r="LTZ61" s="665"/>
      <c r="LUA61" s="665"/>
      <c r="LUB61" s="665"/>
      <c r="LUC61" s="665"/>
      <c r="LUD61" s="665"/>
      <c r="LUE61" s="665"/>
      <c r="LUF61" s="665"/>
      <c r="LUG61" s="665"/>
      <c r="LUH61" s="665"/>
      <c r="LUI61" s="665"/>
      <c r="LUJ61" s="665"/>
      <c r="LUK61" s="665"/>
      <c r="LUL61" s="665"/>
      <c r="LUM61" s="665"/>
      <c r="LUN61" s="665"/>
      <c r="LUO61" s="665"/>
      <c r="LUP61" s="665"/>
      <c r="LUQ61" s="665"/>
      <c r="LUR61" s="665"/>
      <c r="LUS61" s="665"/>
      <c r="LUT61" s="665"/>
      <c r="LUU61" s="665"/>
      <c r="LUV61" s="665"/>
      <c r="LUW61" s="665"/>
      <c r="LUX61" s="665"/>
      <c r="LUY61" s="665"/>
      <c r="LUZ61" s="665"/>
      <c r="LVA61" s="665"/>
      <c r="LVB61" s="665"/>
      <c r="LVC61" s="665"/>
      <c r="LVD61" s="665"/>
      <c r="LVE61" s="665"/>
      <c r="LVF61" s="665"/>
      <c r="LVG61" s="665"/>
      <c r="LVH61" s="665"/>
      <c r="LVI61" s="665"/>
      <c r="LVJ61" s="665"/>
      <c r="LVK61" s="665"/>
      <c r="LVL61" s="665"/>
      <c r="LVM61" s="665"/>
      <c r="LVN61" s="665"/>
      <c r="LVO61" s="665"/>
      <c r="LVP61" s="665"/>
      <c r="LVQ61" s="665"/>
      <c r="LVR61" s="665"/>
      <c r="LVS61" s="665"/>
      <c r="LVT61" s="665"/>
      <c r="LVU61" s="665"/>
      <c r="LVV61" s="665"/>
      <c r="LVW61" s="665"/>
      <c r="LVX61" s="665"/>
      <c r="LVY61" s="665"/>
      <c r="LVZ61" s="665"/>
      <c r="LWA61" s="665"/>
      <c r="LWB61" s="665"/>
      <c r="LWC61" s="665"/>
      <c r="LWD61" s="665"/>
      <c r="LWE61" s="665"/>
      <c r="LWF61" s="665"/>
      <c r="LWG61" s="665"/>
      <c r="LWH61" s="665"/>
      <c r="LWI61" s="665"/>
      <c r="LWJ61" s="665"/>
      <c r="LWK61" s="665"/>
      <c r="LWL61" s="665"/>
      <c r="LWM61" s="665"/>
      <c r="LWN61" s="665"/>
      <c r="LWO61" s="665"/>
      <c r="LWP61" s="665"/>
      <c r="LWQ61" s="665"/>
      <c r="LWR61" s="665"/>
      <c r="LWS61" s="665"/>
      <c r="LWT61" s="665"/>
      <c r="LWU61" s="665"/>
      <c r="LWV61" s="665"/>
      <c r="LWW61" s="665"/>
      <c r="LWX61" s="665"/>
      <c r="LWY61" s="665"/>
      <c r="LWZ61" s="665"/>
      <c r="LXA61" s="665"/>
      <c r="LXB61" s="665"/>
      <c r="LXC61" s="665"/>
      <c r="LXD61" s="665"/>
      <c r="LXE61" s="665"/>
      <c r="LXF61" s="665"/>
      <c r="LXG61" s="665"/>
      <c r="LXH61" s="665"/>
      <c r="LXI61" s="665"/>
      <c r="LXJ61" s="665"/>
      <c r="LXK61" s="665"/>
      <c r="LXL61" s="665"/>
      <c r="LXM61" s="665"/>
      <c r="LXN61" s="665"/>
      <c r="LXO61" s="665"/>
      <c r="LXP61" s="665"/>
      <c r="LXQ61" s="665"/>
      <c r="LXR61" s="665"/>
      <c r="LXS61" s="665"/>
      <c r="LXT61" s="665"/>
      <c r="LXU61" s="665"/>
      <c r="LXV61" s="665"/>
      <c r="LXW61" s="665"/>
      <c r="LXX61" s="665"/>
      <c r="LXY61" s="665"/>
      <c r="LXZ61" s="665"/>
      <c r="LYA61" s="665"/>
      <c r="LYB61" s="665"/>
      <c r="LYC61" s="665"/>
      <c r="LYD61" s="665"/>
      <c r="LYE61" s="665"/>
      <c r="LYF61" s="665"/>
      <c r="LYG61" s="665"/>
      <c r="LYH61" s="665"/>
      <c r="LYI61" s="665"/>
      <c r="LYJ61" s="665"/>
      <c r="LYK61" s="665"/>
      <c r="LYL61" s="665"/>
      <c r="LYM61" s="665"/>
      <c r="LYN61" s="665"/>
      <c r="LYO61" s="665"/>
      <c r="LYP61" s="665"/>
      <c r="LYQ61" s="665"/>
      <c r="LYR61" s="665"/>
      <c r="LYS61" s="665"/>
      <c r="LYT61" s="665"/>
      <c r="LYU61" s="665"/>
      <c r="LYV61" s="665"/>
      <c r="LYW61" s="665"/>
      <c r="LYX61" s="665"/>
      <c r="LYY61" s="665"/>
      <c r="LYZ61" s="665"/>
      <c r="LZA61" s="665"/>
      <c r="LZB61" s="665"/>
      <c r="LZC61" s="665"/>
      <c r="LZD61" s="665"/>
      <c r="LZE61" s="665"/>
      <c r="LZF61" s="665"/>
      <c r="LZG61" s="665"/>
      <c r="LZH61" s="665"/>
      <c r="LZI61" s="665"/>
      <c r="LZJ61" s="665"/>
      <c r="LZK61" s="665"/>
      <c r="LZL61" s="665"/>
      <c r="LZM61" s="665"/>
      <c r="LZN61" s="665"/>
      <c r="LZO61" s="665"/>
      <c r="LZP61" s="665"/>
      <c r="LZQ61" s="665"/>
      <c r="LZR61" s="665"/>
      <c r="LZS61" s="665"/>
      <c r="LZT61" s="665"/>
      <c r="LZU61" s="665"/>
      <c r="LZV61" s="665"/>
      <c r="LZW61" s="665"/>
      <c r="LZX61" s="665"/>
      <c r="LZY61" s="665"/>
      <c r="LZZ61" s="665"/>
      <c r="MAA61" s="665"/>
      <c r="MAB61" s="665"/>
      <c r="MAC61" s="665"/>
      <c r="MAD61" s="665"/>
      <c r="MAE61" s="665"/>
      <c r="MAF61" s="665"/>
      <c r="MAG61" s="665"/>
      <c r="MAH61" s="665"/>
      <c r="MAI61" s="665"/>
      <c r="MAJ61" s="665"/>
      <c r="MAK61" s="665"/>
      <c r="MAL61" s="665"/>
      <c r="MAM61" s="665"/>
      <c r="MAN61" s="665"/>
      <c r="MAO61" s="665"/>
      <c r="MAP61" s="665"/>
      <c r="MAQ61" s="665"/>
      <c r="MAR61" s="665"/>
      <c r="MAS61" s="665"/>
      <c r="MAT61" s="665"/>
      <c r="MAU61" s="665"/>
      <c r="MAV61" s="665"/>
      <c r="MAW61" s="665"/>
      <c r="MAX61" s="665"/>
      <c r="MAY61" s="665"/>
      <c r="MAZ61" s="665"/>
      <c r="MBA61" s="665"/>
      <c r="MBB61" s="665"/>
      <c r="MBC61" s="665"/>
      <c r="MBD61" s="665"/>
      <c r="MBE61" s="665"/>
      <c r="MBF61" s="665"/>
      <c r="MBG61" s="665"/>
      <c r="MBH61" s="665"/>
      <c r="MBI61" s="665"/>
      <c r="MBJ61" s="665"/>
      <c r="MBK61" s="665"/>
      <c r="MBL61" s="665"/>
      <c r="MBM61" s="665"/>
      <c r="MBN61" s="665"/>
      <c r="MBO61" s="665"/>
      <c r="MBP61" s="665"/>
      <c r="MBQ61" s="665"/>
      <c r="MBR61" s="665"/>
      <c r="MBS61" s="665"/>
      <c r="MBT61" s="665"/>
      <c r="MBU61" s="665"/>
      <c r="MBV61" s="665"/>
      <c r="MBW61" s="665"/>
      <c r="MBX61" s="665"/>
      <c r="MBY61" s="665"/>
      <c r="MBZ61" s="665"/>
      <c r="MCA61" s="665"/>
      <c r="MCB61" s="665"/>
      <c r="MCC61" s="665"/>
      <c r="MCD61" s="665"/>
      <c r="MCE61" s="665"/>
      <c r="MCF61" s="665"/>
      <c r="MCG61" s="665"/>
      <c r="MCH61" s="665"/>
      <c r="MCI61" s="665"/>
      <c r="MCJ61" s="665"/>
      <c r="MCK61" s="665"/>
      <c r="MCL61" s="665"/>
      <c r="MCM61" s="665"/>
      <c r="MCN61" s="665"/>
      <c r="MCO61" s="665"/>
      <c r="MCP61" s="665"/>
      <c r="MCQ61" s="665"/>
      <c r="MCR61" s="665"/>
      <c r="MCS61" s="665"/>
      <c r="MCT61" s="665"/>
      <c r="MCU61" s="665"/>
      <c r="MCV61" s="665"/>
      <c r="MCW61" s="665"/>
      <c r="MCX61" s="665"/>
      <c r="MCY61" s="665"/>
      <c r="MCZ61" s="665"/>
      <c r="MDA61" s="665"/>
      <c r="MDB61" s="665"/>
      <c r="MDC61" s="665"/>
      <c r="MDD61" s="665"/>
      <c r="MDE61" s="665"/>
      <c r="MDF61" s="665"/>
      <c r="MDG61" s="665"/>
      <c r="MDH61" s="665"/>
      <c r="MDI61" s="665"/>
      <c r="MDJ61" s="665"/>
      <c r="MDK61" s="665"/>
      <c r="MDL61" s="665"/>
      <c r="MDM61" s="665"/>
      <c r="MDN61" s="665"/>
      <c r="MDO61" s="665"/>
      <c r="MDP61" s="665"/>
      <c r="MDQ61" s="665"/>
      <c r="MDR61" s="665"/>
      <c r="MDS61" s="665"/>
      <c r="MDT61" s="665"/>
      <c r="MDU61" s="665"/>
      <c r="MDV61" s="665"/>
      <c r="MDW61" s="665"/>
      <c r="MDX61" s="665"/>
      <c r="MDY61" s="665"/>
      <c r="MDZ61" s="665"/>
      <c r="MEA61" s="665"/>
      <c r="MEB61" s="665"/>
      <c r="MEC61" s="665"/>
      <c r="MED61" s="665"/>
      <c r="MEE61" s="665"/>
      <c r="MEF61" s="665"/>
      <c r="MEG61" s="665"/>
      <c r="MEH61" s="665"/>
      <c r="MEI61" s="665"/>
      <c r="MEJ61" s="665"/>
      <c r="MEK61" s="665"/>
      <c r="MEL61" s="665"/>
      <c r="MEM61" s="665"/>
      <c r="MEN61" s="665"/>
      <c r="MEO61" s="665"/>
      <c r="MEP61" s="665"/>
      <c r="MEQ61" s="665"/>
      <c r="MER61" s="665"/>
      <c r="MES61" s="665"/>
      <c r="MET61" s="665"/>
      <c r="MEU61" s="665"/>
      <c r="MEV61" s="665"/>
      <c r="MEW61" s="665"/>
      <c r="MEX61" s="665"/>
      <c r="MEY61" s="665"/>
      <c r="MEZ61" s="665"/>
      <c r="MFA61" s="665"/>
      <c r="MFB61" s="665"/>
      <c r="MFC61" s="665"/>
      <c r="MFD61" s="665"/>
      <c r="MFE61" s="665"/>
      <c r="MFF61" s="665"/>
      <c r="MFG61" s="665"/>
      <c r="MFH61" s="665"/>
      <c r="MFI61" s="665"/>
      <c r="MFJ61" s="665"/>
      <c r="MFK61" s="665"/>
      <c r="MFL61" s="665"/>
      <c r="MFM61" s="665"/>
      <c r="MFN61" s="665"/>
      <c r="MFO61" s="665"/>
      <c r="MFP61" s="665"/>
      <c r="MFQ61" s="665"/>
      <c r="MFR61" s="665"/>
      <c r="MFS61" s="665"/>
      <c r="MFT61" s="665"/>
      <c r="MFU61" s="665"/>
      <c r="MFV61" s="665"/>
      <c r="MFW61" s="665"/>
      <c r="MFX61" s="665"/>
      <c r="MFY61" s="665"/>
      <c r="MFZ61" s="665"/>
      <c r="MGA61" s="665"/>
      <c r="MGB61" s="665"/>
      <c r="MGC61" s="665"/>
      <c r="MGD61" s="665"/>
      <c r="MGE61" s="665"/>
      <c r="MGF61" s="665"/>
      <c r="MGG61" s="665"/>
      <c r="MGH61" s="665"/>
      <c r="MGI61" s="665"/>
      <c r="MGJ61" s="665"/>
      <c r="MGK61" s="665"/>
      <c r="MGL61" s="665"/>
      <c r="MGM61" s="665"/>
      <c r="MGN61" s="665"/>
      <c r="MGO61" s="665"/>
      <c r="MGP61" s="665"/>
      <c r="MGQ61" s="665"/>
      <c r="MGR61" s="665"/>
      <c r="MGS61" s="665"/>
      <c r="MGT61" s="665"/>
      <c r="MGU61" s="665"/>
      <c r="MGV61" s="665"/>
      <c r="MGW61" s="665"/>
      <c r="MGX61" s="665"/>
      <c r="MGY61" s="665"/>
      <c r="MGZ61" s="665"/>
      <c r="MHA61" s="665"/>
      <c r="MHB61" s="665"/>
      <c r="MHC61" s="665"/>
      <c r="MHD61" s="665"/>
      <c r="MHE61" s="665"/>
      <c r="MHF61" s="665"/>
      <c r="MHG61" s="665"/>
      <c r="MHH61" s="665"/>
      <c r="MHI61" s="665"/>
      <c r="MHJ61" s="665"/>
      <c r="MHK61" s="665"/>
      <c r="MHL61" s="665"/>
      <c r="MHM61" s="665"/>
      <c r="MHN61" s="665"/>
      <c r="MHO61" s="665"/>
      <c r="MHP61" s="665"/>
      <c r="MHQ61" s="665"/>
      <c r="MHR61" s="665"/>
      <c r="MHS61" s="665"/>
      <c r="MHT61" s="665"/>
      <c r="MHU61" s="665"/>
      <c r="MHV61" s="665"/>
      <c r="MHW61" s="665"/>
      <c r="MHX61" s="665"/>
      <c r="MHY61" s="665"/>
      <c r="MHZ61" s="665"/>
      <c r="MIA61" s="665"/>
      <c r="MIB61" s="665"/>
      <c r="MIC61" s="665"/>
      <c r="MID61" s="665"/>
      <c r="MIE61" s="665"/>
      <c r="MIF61" s="665"/>
      <c r="MIG61" s="665"/>
      <c r="MIH61" s="665"/>
      <c r="MII61" s="665"/>
      <c r="MIJ61" s="665"/>
      <c r="MIK61" s="665"/>
      <c r="MIL61" s="665"/>
      <c r="MIM61" s="665"/>
      <c r="MIN61" s="665"/>
      <c r="MIO61" s="665"/>
      <c r="MIP61" s="665"/>
      <c r="MIQ61" s="665"/>
      <c r="MIR61" s="665"/>
      <c r="MIS61" s="665"/>
      <c r="MIT61" s="665"/>
      <c r="MIU61" s="665"/>
      <c r="MIV61" s="665"/>
      <c r="MIW61" s="665"/>
      <c r="MIX61" s="665"/>
      <c r="MIY61" s="665"/>
      <c r="MIZ61" s="665"/>
      <c r="MJA61" s="665"/>
      <c r="MJB61" s="665"/>
      <c r="MJC61" s="665"/>
      <c r="MJD61" s="665"/>
      <c r="MJE61" s="665"/>
      <c r="MJF61" s="665"/>
      <c r="MJG61" s="665"/>
      <c r="MJH61" s="665"/>
      <c r="MJI61" s="665"/>
      <c r="MJJ61" s="665"/>
      <c r="MJK61" s="665"/>
      <c r="MJL61" s="665"/>
      <c r="MJM61" s="665"/>
      <c r="MJN61" s="665"/>
      <c r="MJO61" s="665"/>
      <c r="MJP61" s="665"/>
      <c r="MJQ61" s="665"/>
      <c r="MJR61" s="665"/>
      <c r="MJS61" s="665"/>
      <c r="MJT61" s="665"/>
      <c r="MJU61" s="665"/>
      <c r="MJV61" s="665"/>
      <c r="MJW61" s="665"/>
      <c r="MJX61" s="665"/>
      <c r="MJY61" s="665"/>
      <c r="MJZ61" s="665"/>
      <c r="MKA61" s="665"/>
      <c r="MKB61" s="665"/>
      <c r="MKC61" s="665"/>
      <c r="MKD61" s="665"/>
      <c r="MKE61" s="665"/>
      <c r="MKF61" s="665"/>
      <c r="MKG61" s="665"/>
      <c r="MKH61" s="665"/>
      <c r="MKI61" s="665"/>
      <c r="MKJ61" s="665"/>
      <c r="MKK61" s="665"/>
      <c r="MKL61" s="665"/>
      <c r="MKM61" s="665"/>
      <c r="MKN61" s="665"/>
      <c r="MKO61" s="665"/>
      <c r="MKP61" s="665"/>
      <c r="MKQ61" s="665"/>
      <c r="MKR61" s="665"/>
      <c r="MKS61" s="665"/>
      <c r="MKT61" s="665"/>
      <c r="MKU61" s="665"/>
      <c r="MKV61" s="665"/>
      <c r="MKW61" s="665"/>
      <c r="MKX61" s="665"/>
      <c r="MKY61" s="665"/>
      <c r="MKZ61" s="665"/>
      <c r="MLA61" s="665"/>
      <c r="MLB61" s="665"/>
      <c r="MLC61" s="665"/>
      <c r="MLD61" s="665"/>
      <c r="MLE61" s="665"/>
      <c r="MLF61" s="665"/>
      <c r="MLG61" s="665"/>
      <c r="MLH61" s="665"/>
      <c r="MLI61" s="665"/>
      <c r="MLJ61" s="665"/>
      <c r="MLK61" s="665"/>
      <c r="MLL61" s="665"/>
      <c r="MLM61" s="665"/>
      <c r="MLN61" s="665"/>
      <c r="MLO61" s="665"/>
      <c r="MLP61" s="665"/>
      <c r="MLQ61" s="665"/>
      <c r="MLR61" s="665"/>
      <c r="MLS61" s="665"/>
      <c r="MLT61" s="665"/>
      <c r="MLU61" s="665"/>
      <c r="MLV61" s="665"/>
      <c r="MLW61" s="665"/>
      <c r="MLX61" s="665"/>
      <c r="MLY61" s="665"/>
      <c r="MLZ61" s="665"/>
      <c r="MMA61" s="665"/>
      <c r="MMB61" s="665"/>
      <c r="MMC61" s="665"/>
      <c r="MMD61" s="665"/>
      <c r="MME61" s="665"/>
      <c r="MMF61" s="665"/>
      <c r="MMG61" s="665"/>
      <c r="MMH61" s="665"/>
      <c r="MMI61" s="665"/>
      <c r="MMJ61" s="665"/>
      <c r="MMK61" s="665"/>
      <c r="MML61" s="665"/>
      <c r="MMM61" s="665"/>
      <c r="MMN61" s="665"/>
      <c r="MMO61" s="665"/>
      <c r="MMP61" s="665"/>
      <c r="MMQ61" s="665"/>
      <c r="MMR61" s="665"/>
      <c r="MMS61" s="665"/>
      <c r="MMT61" s="665"/>
      <c r="MMU61" s="665"/>
      <c r="MMV61" s="665"/>
      <c r="MMW61" s="665"/>
      <c r="MMX61" s="665"/>
      <c r="MMY61" s="665"/>
      <c r="MMZ61" s="665"/>
      <c r="MNA61" s="665"/>
      <c r="MNB61" s="665"/>
      <c r="MNC61" s="665"/>
      <c r="MND61" s="665"/>
      <c r="MNE61" s="665"/>
      <c r="MNF61" s="665"/>
      <c r="MNG61" s="665"/>
      <c r="MNH61" s="665"/>
      <c r="MNI61" s="665"/>
      <c r="MNJ61" s="665"/>
      <c r="MNK61" s="665"/>
      <c r="MNL61" s="665"/>
      <c r="MNM61" s="665"/>
      <c r="MNN61" s="665"/>
      <c r="MNO61" s="665"/>
      <c r="MNP61" s="665"/>
      <c r="MNQ61" s="665"/>
      <c r="MNR61" s="665"/>
      <c r="MNS61" s="665"/>
      <c r="MNT61" s="665"/>
      <c r="MNU61" s="665"/>
      <c r="MNV61" s="665"/>
      <c r="MNW61" s="665"/>
      <c r="MNX61" s="665"/>
      <c r="MNY61" s="665"/>
      <c r="MNZ61" s="665"/>
      <c r="MOA61" s="665"/>
      <c r="MOB61" s="665"/>
      <c r="MOC61" s="665"/>
      <c r="MOD61" s="665"/>
      <c r="MOE61" s="665"/>
      <c r="MOF61" s="665"/>
      <c r="MOG61" s="665"/>
      <c r="MOH61" s="665"/>
      <c r="MOI61" s="665"/>
      <c r="MOJ61" s="665"/>
      <c r="MOK61" s="665"/>
      <c r="MOL61" s="665"/>
      <c r="MOM61" s="665"/>
      <c r="MON61" s="665"/>
      <c r="MOO61" s="665"/>
      <c r="MOP61" s="665"/>
      <c r="MOQ61" s="665"/>
      <c r="MOR61" s="665"/>
      <c r="MOS61" s="665"/>
      <c r="MOT61" s="665"/>
      <c r="MOU61" s="665"/>
      <c r="MOV61" s="665"/>
      <c r="MOW61" s="665"/>
      <c r="MOX61" s="665"/>
      <c r="MOY61" s="665"/>
      <c r="MOZ61" s="665"/>
      <c r="MPA61" s="665"/>
      <c r="MPB61" s="665"/>
      <c r="MPC61" s="665"/>
      <c r="MPD61" s="665"/>
      <c r="MPE61" s="665"/>
      <c r="MPF61" s="665"/>
      <c r="MPG61" s="665"/>
      <c r="MPH61" s="665"/>
      <c r="MPI61" s="665"/>
      <c r="MPJ61" s="665"/>
      <c r="MPK61" s="665"/>
      <c r="MPL61" s="665"/>
      <c r="MPM61" s="665"/>
      <c r="MPN61" s="665"/>
      <c r="MPO61" s="665"/>
      <c r="MPP61" s="665"/>
      <c r="MPQ61" s="665"/>
      <c r="MPR61" s="665"/>
      <c r="MPS61" s="665"/>
      <c r="MPT61" s="665"/>
      <c r="MPU61" s="665"/>
      <c r="MPV61" s="665"/>
      <c r="MPW61" s="665"/>
      <c r="MPX61" s="665"/>
      <c r="MPY61" s="665"/>
      <c r="MPZ61" s="665"/>
      <c r="MQA61" s="665"/>
      <c r="MQB61" s="665"/>
      <c r="MQC61" s="665"/>
      <c r="MQD61" s="665"/>
      <c r="MQE61" s="665"/>
      <c r="MQF61" s="665"/>
      <c r="MQG61" s="665"/>
      <c r="MQH61" s="665"/>
      <c r="MQI61" s="665"/>
      <c r="MQJ61" s="665"/>
      <c r="MQK61" s="665"/>
      <c r="MQL61" s="665"/>
      <c r="MQM61" s="665"/>
      <c r="MQN61" s="665"/>
      <c r="MQO61" s="665"/>
      <c r="MQP61" s="665"/>
      <c r="MQQ61" s="665"/>
      <c r="MQR61" s="665"/>
      <c r="MQS61" s="665"/>
      <c r="MQT61" s="665"/>
      <c r="MQU61" s="665"/>
      <c r="MQV61" s="665"/>
      <c r="MQW61" s="665"/>
      <c r="MQX61" s="665"/>
      <c r="MQY61" s="665"/>
      <c r="MQZ61" s="665"/>
      <c r="MRA61" s="665"/>
      <c r="MRB61" s="665"/>
      <c r="MRC61" s="665"/>
      <c r="MRD61" s="665"/>
      <c r="MRE61" s="665"/>
      <c r="MRF61" s="665"/>
      <c r="MRG61" s="665"/>
      <c r="MRH61" s="665"/>
      <c r="MRI61" s="665"/>
      <c r="MRJ61" s="665"/>
      <c r="MRK61" s="665"/>
      <c r="MRL61" s="665"/>
      <c r="MRM61" s="665"/>
      <c r="MRN61" s="665"/>
      <c r="MRO61" s="665"/>
      <c r="MRP61" s="665"/>
      <c r="MRQ61" s="665"/>
      <c r="MRR61" s="665"/>
      <c r="MRS61" s="665"/>
      <c r="MRT61" s="665"/>
      <c r="MRU61" s="665"/>
      <c r="MRV61" s="665"/>
      <c r="MRW61" s="665"/>
      <c r="MRX61" s="665"/>
      <c r="MRY61" s="665"/>
      <c r="MRZ61" s="665"/>
      <c r="MSA61" s="665"/>
      <c r="MSB61" s="665"/>
      <c r="MSC61" s="665"/>
      <c r="MSD61" s="665"/>
      <c r="MSE61" s="665"/>
      <c r="MSF61" s="665"/>
      <c r="MSG61" s="665"/>
      <c r="MSH61" s="665"/>
      <c r="MSI61" s="665"/>
      <c r="MSJ61" s="665"/>
      <c r="MSK61" s="665"/>
      <c r="MSL61" s="665"/>
      <c r="MSM61" s="665"/>
      <c r="MSN61" s="665"/>
      <c r="MSO61" s="665"/>
      <c r="MSP61" s="665"/>
      <c r="MSQ61" s="665"/>
      <c r="MSR61" s="665"/>
      <c r="MSS61" s="665"/>
      <c r="MST61" s="665"/>
      <c r="MSU61" s="665"/>
      <c r="MSV61" s="665"/>
      <c r="MSW61" s="665"/>
      <c r="MSX61" s="665"/>
      <c r="MSY61" s="665"/>
      <c r="MSZ61" s="665"/>
      <c r="MTA61" s="665"/>
      <c r="MTB61" s="665"/>
      <c r="MTC61" s="665"/>
      <c r="MTD61" s="665"/>
      <c r="MTE61" s="665"/>
      <c r="MTF61" s="665"/>
      <c r="MTG61" s="665"/>
      <c r="MTH61" s="665"/>
      <c r="MTI61" s="665"/>
      <c r="MTJ61" s="665"/>
      <c r="MTK61" s="665"/>
      <c r="MTL61" s="665"/>
      <c r="MTM61" s="665"/>
      <c r="MTN61" s="665"/>
      <c r="MTO61" s="665"/>
      <c r="MTP61" s="665"/>
      <c r="MTQ61" s="665"/>
      <c r="MTR61" s="665"/>
      <c r="MTS61" s="665"/>
      <c r="MTT61" s="665"/>
      <c r="MTU61" s="665"/>
      <c r="MTV61" s="665"/>
      <c r="MTW61" s="665"/>
      <c r="MTX61" s="665"/>
      <c r="MTY61" s="665"/>
      <c r="MTZ61" s="665"/>
      <c r="MUA61" s="665"/>
      <c r="MUB61" s="665"/>
      <c r="MUC61" s="665"/>
      <c r="MUD61" s="665"/>
      <c r="MUE61" s="665"/>
      <c r="MUF61" s="665"/>
      <c r="MUG61" s="665"/>
      <c r="MUH61" s="665"/>
      <c r="MUI61" s="665"/>
      <c r="MUJ61" s="665"/>
      <c r="MUK61" s="665"/>
      <c r="MUL61" s="665"/>
      <c r="MUM61" s="665"/>
      <c r="MUN61" s="665"/>
      <c r="MUO61" s="665"/>
      <c r="MUP61" s="665"/>
      <c r="MUQ61" s="665"/>
      <c r="MUR61" s="665"/>
      <c r="MUS61" s="665"/>
      <c r="MUT61" s="665"/>
      <c r="MUU61" s="665"/>
      <c r="MUV61" s="665"/>
      <c r="MUW61" s="665"/>
      <c r="MUX61" s="665"/>
      <c r="MUY61" s="665"/>
      <c r="MUZ61" s="665"/>
      <c r="MVA61" s="665"/>
      <c r="MVB61" s="665"/>
      <c r="MVC61" s="665"/>
      <c r="MVD61" s="665"/>
      <c r="MVE61" s="665"/>
      <c r="MVF61" s="665"/>
      <c r="MVG61" s="665"/>
      <c r="MVH61" s="665"/>
      <c r="MVI61" s="665"/>
      <c r="MVJ61" s="665"/>
      <c r="MVK61" s="665"/>
      <c r="MVL61" s="665"/>
      <c r="MVM61" s="665"/>
      <c r="MVN61" s="665"/>
      <c r="MVO61" s="665"/>
      <c r="MVP61" s="665"/>
      <c r="MVQ61" s="665"/>
      <c r="MVR61" s="665"/>
      <c r="MVS61" s="665"/>
      <c r="MVT61" s="665"/>
      <c r="MVU61" s="665"/>
      <c r="MVV61" s="665"/>
      <c r="MVW61" s="665"/>
      <c r="MVX61" s="665"/>
      <c r="MVY61" s="665"/>
      <c r="MVZ61" s="665"/>
      <c r="MWA61" s="665"/>
      <c r="MWB61" s="665"/>
      <c r="MWC61" s="665"/>
      <c r="MWD61" s="665"/>
      <c r="MWE61" s="665"/>
      <c r="MWF61" s="665"/>
      <c r="MWG61" s="665"/>
      <c r="MWH61" s="665"/>
      <c r="MWI61" s="665"/>
      <c r="MWJ61" s="665"/>
      <c r="MWK61" s="665"/>
      <c r="MWL61" s="665"/>
      <c r="MWM61" s="665"/>
      <c r="MWN61" s="665"/>
      <c r="MWO61" s="665"/>
      <c r="MWP61" s="665"/>
      <c r="MWQ61" s="665"/>
      <c r="MWR61" s="665"/>
      <c r="MWS61" s="665"/>
      <c r="MWT61" s="665"/>
      <c r="MWU61" s="665"/>
      <c r="MWV61" s="665"/>
      <c r="MWW61" s="665"/>
      <c r="MWX61" s="665"/>
      <c r="MWY61" s="665"/>
      <c r="MWZ61" s="665"/>
      <c r="MXA61" s="665"/>
      <c r="MXB61" s="665"/>
      <c r="MXC61" s="665"/>
      <c r="MXD61" s="665"/>
      <c r="MXE61" s="665"/>
      <c r="MXF61" s="665"/>
      <c r="MXG61" s="665"/>
      <c r="MXH61" s="665"/>
      <c r="MXI61" s="665"/>
      <c r="MXJ61" s="665"/>
      <c r="MXK61" s="665"/>
      <c r="MXL61" s="665"/>
      <c r="MXM61" s="665"/>
      <c r="MXN61" s="665"/>
      <c r="MXO61" s="665"/>
      <c r="MXP61" s="665"/>
      <c r="MXQ61" s="665"/>
      <c r="MXR61" s="665"/>
      <c r="MXS61" s="665"/>
      <c r="MXT61" s="665"/>
      <c r="MXU61" s="665"/>
      <c r="MXV61" s="665"/>
      <c r="MXW61" s="665"/>
      <c r="MXX61" s="665"/>
      <c r="MXY61" s="665"/>
      <c r="MXZ61" s="665"/>
      <c r="MYA61" s="665"/>
      <c r="MYB61" s="665"/>
      <c r="MYC61" s="665"/>
      <c r="MYD61" s="665"/>
      <c r="MYE61" s="665"/>
      <c r="MYF61" s="665"/>
      <c r="MYG61" s="665"/>
      <c r="MYH61" s="665"/>
      <c r="MYI61" s="665"/>
      <c r="MYJ61" s="665"/>
      <c r="MYK61" s="665"/>
      <c r="MYL61" s="665"/>
      <c r="MYM61" s="665"/>
      <c r="MYN61" s="665"/>
      <c r="MYO61" s="665"/>
      <c r="MYP61" s="665"/>
      <c r="MYQ61" s="665"/>
      <c r="MYR61" s="665"/>
      <c r="MYS61" s="665"/>
      <c r="MYT61" s="665"/>
      <c r="MYU61" s="665"/>
      <c r="MYV61" s="665"/>
      <c r="MYW61" s="665"/>
      <c r="MYX61" s="665"/>
      <c r="MYY61" s="665"/>
      <c r="MYZ61" s="665"/>
      <c r="MZA61" s="665"/>
      <c r="MZB61" s="665"/>
      <c r="MZC61" s="665"/>
      <c r="MZD61" s="665"/>
      <c r="MZE61" s="665"/>
      <c r="MZF61" s="665"/>
      <c r="MZG61" s="665"/>
      <c r="MZH61" s="665"/>
      <c r="MZI61" s="665"/>
      <c r="MZJ61" s="665"/>
      <c r="MZK61" s="665"/>
      <c r="MZL61" s="665"/>
      <c r="MZM61" s="665"/>
      <c r="MZN61" s="665"/>
      <c r="MZO61" s="665"/>
      <c r="MZP61" s="665"/>
      <c r="MZQ61" s="665"/>
      <c r="MZR61" s="665"/>
      <c r="MZS61" s="665"/>
      <c r="MZT61" s="665"/>
      <c r="MZU61" s="665"/>
      <c r="MZV61" s="665"/>
      <c r="MZW61" s="665"/>
      <c r="MZX61" s="665"/>
      <c r="MZY61" s="665"/>
      <c r="MZZ61" s="665"/>
      <c r="NAA61" s="665"/>
      <c r="NAB61" s="665"/>
      <c r="NAC61" s="665"/>
      <c r="NAD61" s="665"/>
      <c r="NAE61" s="665"/>
      <c r="NAF61" s="665"/>
      <c r="NAG61" s="665"/>
      <c r="NAH61" s="665"/>
      <c r="NAI61" s="665"/>
      <c r="NAJ61" s="665"/>
      <c r="NAK61" s="665"/>
      <c r="NAL61" s="665"/>
      <c r="NAM61" s="665"/>
      <c r="NAN61" s="665"/>
      <c r="NAO61" s="665"/>
      <c r="NAP61" s="665"/>
      <c r="NAQ61" s="665"/>
      <c r="NAR61" s="665"/>
      <c r="NAS61" s="665"/>
      <c r="NAT61" s="665"/>
      <c r="NAU61" s="665"/>
      <c r="NAV61" s="665"/>
      <c r="NAW61" s="665"/>
      <c r="NAX61" s="665"/>
      <c r="NAY61" s="665"/>
      <c r="NAZ61" s="665"/>
      <c r="NBA61" s="665"/>
      <c r="NBB61" s="665"/>
      <c r="NBC61" s="665"/>
      <c r="NBD61" s="665"/>
      <c r="NBE61" s="665"/>
      <c r="NBF61" s="665"/>
      <c r="NBG61" s="665"/>
      <c r="NBH61" s="665"/>
      <c r="NBI61" s="665"/>
      <c r="NBJ61" s="665"/>
      <c r="NBK61" s="665"/>
      <c r="NBL61" s="665"/>
      <c r="NBM61" s="665"/>
      <c r="NBN61" s="665"/>
      <c r="NBO61" s="665"/>
      <c r="NBP61" s="665"/>
      <c r="NBQ61" s="665"/>
      <c r="NBR61" s="665"/>
      <c r="NBS61" s="665"/>
      <c r="NBT61" s="665"/>
      <c r="NBU61" s="665"/>
      <c r="NBV61" s="665"/>
      <c r="NBW61" s="665"/>
      <c r="NBX61" s="665"/>
      <c r="NBY61" s="665"/>
      <c r="NBZ61" s="665"/>
      <c r="NCA61" s="665"/>
      <c r="NCB61" s="665"/>
      <c r="NCC61" s="665"/>
      <c r="NCD61" s="665"/>
      <c r="NCE61" s="665"/>
      <c r="NCF61" s="665"/>
      <c r="NCG61" s="665"/>
      <c r="NCH61" s="665"/>
      <c r="NCI61" s="665"/>
      <c r="NCJ61" s="665"/>
      <c r="NCK61" s="665"/>
      <c r="NCL61" s="665"/>
      <c r="NCM61" s="665"/>
      <c r="NCN61" s="665"/>
      <c r="NCO61" s="665"/>
      <c r="NCP61" s="665"/>
      <c r="NCQ61" s="665"/>
      <c r="NCR61" s="665"/>
      <c r="NCS61" s="665"/>
      <c r="NCT61" s="665"/>
      <c r="NCU61" s="665"/>
      <c r="NCV61" s="665"/>
      <c r="NCW61" s="665"/>
      <c r="NCX61" s="665"/>
      <c r="NCY61" s="665"/>
      <c r="NCZ61" s="665"/>
      <c r="NDA61" s="665"/>
      <c r="NDB61" s="665"/>
      <c r="NDC61" s="665"/>
      <c r="NDD61" s="665"/>
      <c r="NDE61" s="665"/>
      <c r="NDF61" s="665"/>
      <c r="NDG61" s="665"/>
      <c r="NDH61" s="665"/>
      <c r="NDI61" s="665"/>
      <c r="NDJ61" s="665"/>
      <c r="NDK61" s="665"/>
      <c r="NDL61" s="665"/>
      <c r="NDM61" s="665"/>
      <c r="NDN61" s="665"/>
      <c r="NDO61" s="665"/>
      <c r="NDP61" s="665"/>
      <c r="NDQ61" s="665"/>
      <c r="NDR61" s="665"/>
      <c r="NDS61" s="665"/>
      <c r="NDT61" s="665"/>
      <c r="NDU61" s="665"/>
      <c r="NDV61" s="665"/>
      <c r="NDW61" s="665"/>
      <c r="NDX61" s="665"/>
      <c r="NDY61" s="665"/>
      <c r="NDZ61" s="665"/>
      <c r="NEA61" s="665"/>
      <c r="NEB61" s="665"/>
      <c r="NEC61" s="665"/>
      <c r="NED61" s="665"/>
      <c r="NEE61" s="665"/>
      <c r="NEF61" s="665"/>
      <c r="NEG61" s="665"/>
      <c r="NEH61" s="665"/>
      <c r="NEI61" s="665"/>
      <c r="NEJ61" s="665"/>
      <c r="NEK61" s="665"/>
      <c r="NEL61" s="665"/>
      <c r="NEM61" s="665"/>
      <c r="NEN61" s="665"/>
      <c r="NEO61" s="665"/>
      <c r="NEP61" s="665"/>
      <c r="NEQ61" s="665"/>
      <c r="NER61" s="665"/>
      <c r="NES61" s="665"/>
      <c r="NET61" s="665"/>
      <c r="NEU61" s="665"/>
      <c r="NEV61" s="665"/>
      <c r="NEW61" s="665"/>
      <c r="NEX61" s="665"/>
      <c r="NEY61" s="665"/>
      <c r="NEZ61" s="665"/>
      <c r="NFA61" s="665"/>
      <c r="NFB61" s="665"/>
      <c r="NFC61" s="665"/>
      <c r="NFD61" s="665"/>
      <c r="NFE61" s="665"/>
      <c r="NFF61" s="665"/>
      <c r="NFG61" s="665"/>
      <c r="NFH61" s="665"/>
      <c r="NFI61" s="665"/>
      <c r="NFJ61" s="665"/>
      <c r="NFK61" s="665"/>
      <c r="NFL61" s="665"/>
      <c r="NFM61" s="665"/>
      <c r="NFN61" s="665"/>
      <c r="NFO61" s="665"/>
      <c r="NFP61" s="665"/>
      <c r="NFQ61" s="665"/>
      <c r="NFR61" s="665"/>
      <c r="NFS61" s="665"/>
      <c r="NFT61" s="665"/>
      <c r="NFU61" s="665"/>
      <c r="NFV61" s="665"/>
      <c r="NFW61" s="665"/>
      <c r="NFX61" s="665"/>
      <c r="NFY61" s="665"/>
      <c r="NFZ61" s="665"/>
      <c r="NGA61" s="665"/>
      <c r="NGB61" s="665"/>
      <c r="NGC61" s="665"/>
      <c r="NGD61" s="665"/>
      <c r="NGE61" s="665"/>
      <c r="NGF61" s="665"/>
      <c r="NGG61" s="665"/>
      <c r="NGH61" s="665"/>
      <c r="NGI61" s="665"/>
      <c r="NGJ61" s="665"/>
      <c r="NGK61" s="665"/>
      <c r="NGL61" s="665"/>
      <c r="NGM61" s="665"/>
      <c r="NGN61" s="665"/>
      <c r="NGO61" s="665"/>
      <c r="NGP61" s="665"/>
      <c r="NGQ61" s="665"/>
      <c r="NGR61" s="665"/>
      <c r="NGS61" s="665"/>
      <c r="NGT61" s="665"/>
      <c r="NGU61" s="665"/>
      <c r="NGV61" s="665"/>
      <c r="NGW61" s="665"/>
      <c r="NGX61" s="665"/>
      <c r="NGY61" s="665"/>
      <c r="NGZ61" s="665"/>
      <c r="NHA61" s="665"/>
      <c r="NHB61" s="665"/>
      <c r="NHC61" s="665"/>
      <c r="NHD61" s="665"/>
      <c r="NHE61" s="665"/>
      <c r="NHF61" s="665"/>
      <c r="NHG61" s="665"/>
      <c r="NHH61" s="665"/>
      <c r="NHI61" s="665"/>
      <c r="NHJ61" s="665"/>
      <c r="NHK61" s="665"/>
      <c r="NHL61" s="665"/>
      <c r="NHM61" s="665"/>
      <c r="NHN61" s="665"/>
      <c r="NHO61" s="665"/>
      <c r="NHP61" s="665"/>
      <c r="NHQ61" s="665"/>
      <c r="NHR61" s="665"/>
      <c r="NHS61" s="665"/>
      <c r="NHT61" s="665"/>
      <c r="NHU61" s="665"/>
      <c r="NHV61" s="665"/>
      <c r="NHW61" s="665"/>
      <c r="NHX61" s="665"/>
      <c r="NHY61" s="665"/>
      <c r="NHZ61" s="665"/>
      <c r="NIA61" s="665"/>
      <c r="NIB61" s="665"/>
      <c r="NIC61" s="665"/>
      <c r="NID61" s="665"/>
      <c r="NIE61" s="665"/>
      <c r="NIF61" s="665"/>
      <c r="NIG61" s="665"/>
      <c r="NIH61" s="665"/>
      <c r="NII61" s="665"/>
      <c r="NIJ61" s="665"/>
      <c r="NIK61" s="665"/>
      <c r="NIL61" s="665"/>
      <c r="NIM61" s="665"/>
      <c r="NIN61" s="665"/>
      <c r="NIO61" s="665"/>
      <c r="NIP61" s="665"/>
      <c r="NIQ61" s="665"/>
      <c r="NIR61" s="665"/>
      <c r="NIS61" s="665"/>
      <c r="NIT61" s="665"/>
      <c r="NIU61" s="665"/>
      <c r="NIV61" s="665"/>
      <c r="NIW61" s="665"/>
      <c r="NIX61" s="665"/>
      <c r="NIY61" s="665"/>
      <c r="NIZ61" s="665"/>
      <c r="NJA61" s="665"/>
      <c r="NJB61" s="665"/>
      <c r="NJC61" s="665"/>
      <c r="NJD61" s="665"/>
      <c r="NJE61" s="665"/>
      <c r="NJF61" s="665"/>
      <c r="NJG61" s="665"/>
      <c r="NJH61" s="665"/>
      <c r="NJI61" s="665"/>
      <c r="NJJ61" s="665"/>
      <c r="NJK61" s="665"/>
      <c r="NJL61" s="665"/>
      <c r="NJM61" s="665"/>
      <c r="NJN61" s="665"/>
      <c r="NJO61" s="665"/>
      <c r="NJP61" s="665"/>
      <c r="NJQ61" s="665"/>
      <c r="NJR61" s="665"/>
      <c r="NJS61" s="665"/>
      <c r="NJT61" s="665"/>
      <c r="NJU61" s="665"/>
      <c r="NJV61" s="665"/>
      <c r="NJW61" s="665"/>
      <c r="NJX61" s="665"/>
      <c r="NJY61" s="665"/>
      <c r="NJZ61" s="665"/>
      <c r="NKA61" s="665"/>
      <c r="NKB61" s="665"/>
      <c r="NKC61" s="665"/>
      <c r="NKD61" s="665"/>
      <c r="NKE61" s="665"/>
      <c r="NKF61" s="665"/>
      <c r="NKG61" s="665"/>
      <c r="NKH61" s="665"/>
      <c r="NKI61" s="665"/>
      <c r="NKJ61" s="665"/>
      <c r="NKK61" s="665"/>
      <c r="NKL61" s="665"/>
      <c r="NKM61" s="665"/>
      <c r="NKN61" s="665"/>
      <c r="NKO61" s="665"/>
      <c r="NKP61" s="665"/>
      <c r="NKQ61" s="665"/>
      <c r="NKR61" s="665"/>
      <c r="NKS61" s="665"/>
      <c r="NKT61" s="665"/>
      <c r="NKU61" s="665"/>
      <c r="NKV61" s="665"/>
      <c r="NKW61" s="665"/>
      <c r="NKX61" s="665"/>
      <c r="NKY61" s="665"/>
      <c r="NKZ61" s="665"/>
      <c r="NLA61" s="665"/>
      <c r="NLB61" s="665"/>
      <c r="NLC61" s="665"/>
      <c r="NLD61" s="665"/>
      <c r="NLE61" s="665"/>
      <c r="NLF61" s="665"/>
      <c r="NLG61" s="665"/>
      <c r="NLH61" s="665"/>
      <c r="NLI61" s="665"/>
      <c r="NLJ61" s="665"/>
      <c r="NLK61" s="665"/>
      <c r="NLL61" s="665"/>
      <c r="NLM61" s="665"/>
      <c r="NLN61" s="665"/>
      <c r="NLO61" s="665"/>
      <c r="NLP61" s="665"/>
      <c r="NLQ61" s="665"/>
      <c r="NLR61" s="665"/>
      <c r="NLS61" s="665"/>
      <c r="NLT61" s="665"/>
      <c r="NLU61" s="665"/>
      <c r="NLV61" s="665"/>
      <c r="NLW61" s="665"/>
      <c r="NLX61" s="665"/>
      <c r="NLY61" s="665"/>
      <c r="NLZ61" s="665"/>
      <c r="NMA61" s="665"/>
      <c r="NMB61" s="665"/>
      <c r="NMC61" s="665"/>
      <c r="NMD61" s="665"/>
      <c r="NME61" s="665"/>
      <c r="NMF61" s="665"/>
      <c r="NMG61" s="665"/>
      <c r="NMH61" s="665"/>
      <c r="NMI61" s="665"/>
      <c r="NMJ61" s="665"/>
      <c r="NMK61" s="665"/>
      <c r="NML61" s="665"/>
      <c r="NMM61" s="665"/>
      <c r="NMN61" s="665"/>
      <c r="NMO61" s="665"/>
      <c r="NMP61" s="665"/>
      <c r="NMQ61" s="665"/>
      <c r="NMR61" s="665"/>
      <c r="NMS61" s="665"/>
      <c r="NMT61" s="665"/>
      <c r="NMU61" s="665"/>
      <c r="NMV61" s="665"/>
      <c r="NMW61" s="665"/>
      <c r="NMX61" s="665"/>
      <c r="NMY61" s="665"/>
      <c r="NMZ61" s="665"/>
      <c r="NNA61" s="665"/>
      <c r="NNB61" s="665"/>
      <c r="NNC61" s="665"/>
      <c r="NND61" s="665"/>
      <c r="NNE61" s="665"/>
      <c r="NNF61" s="665"/>
      <c r="NNG61" s="665"/>
      <c r="NNH61" s="665"/>
      <c r="NNI61" s="665"/>
      <c r="NNJ61" s="665"/>
      <c r="NNK61" s="665"/>
      <c r="NNL61" s="665"/>
      <c r="NNM61" s="665"/>
      <c r="NNN61" s="665"/>
      <c r="NNO61" s="665"/>
      <c r="NNP61" s="665"/>
      <c r="NNQ61" s="665"/>
      <c r="NNR61" s="665"/>
      <c r="NNS61" s="665"/>
      <c r="NNT61" s="665"/>
      <c r="NNU61" s="665"/>
      <c r="NNV61" s="665"/>
      <c r="NNW61" s="665"/>
      <c r="NNX61" s="665"/>
      <c r="NNY61" s="665"/>
      <c r="NNZ61" s="665"/>
      <c r="NOA61" s="665"/>
      <c r="NOB61" s="665"/>
      <c r="NOC61" s="665"/>
      <c r="NOD61" s="665"/>
      <c r="NOE61" s="665"/>
      <c r="NOF61" s="665"/>
      <c r="NOG61" s="665"/>
      <c r="NOH61" s="665"/>
      <c r="NOI61" s="665"/>
      <c r="NOJ61" s="665"/>
      <c r="NOK61" s="665"/>
      <c r="NOL61" s="665"/>
      <c r="NOM61" s="665"/>
      <c r="NON61" s="665"/>
      <c r="NOO61" s="665"/>
      <c r="NOP61" s="665"/>
      <c r="NOQ61" s="665"/>
      <c r="NOR61" s="665"/>
      <c r="NOS61" s="665"/>
      <c r="NOT61" s="665"/>
      <c r="NOU61" s="665"/>
      <c r="NOV61" s="665"/>
      <c r="NOW61" s="665"/>
      <c r="NOX61" s="665"/>
      <c r="NOY61" s="665"/>
      <c r="NOZ61" s="665"/>
      <c r="NPA61" s="665"/>
      <c r="NPB61" s="665"/>
      <c r="NPC61" s="665"/>
      <c r="NPD61" s="665"/>
      <c r="NPE61" s="665"/>
      <c r="NPF61" s="665"/>
      <c r="NPG61" s="665"/>
      <c r="NPH61" s="665"/>
      <c r="NPI61" s="665"/>
      <c r="NPJ61" s="665"/>
      <c r="NPK61" s="665"/>
      <c r="NPL61" s="665"/>
      <c r="NPM61" s="665"/>
      <c r="NPN61" s="665"/>
      <c r="NPO61" s="665"/>
      <c r="NPP61" s="665"/>
      <c r="NPQ61" s="665"/>
      <c r="NPR61" s="665"/>
      <c r="NPS61" s="665"/>
      <c r="NPT61" s="665"/>
      <c r="NPU61" s="665"/>
      <c r="NPV61" s="665"/>
      <c r="NPW61" s="665"/>
      <c r="NPX61" s="665"/>
      <c r="NPY61" s="665"/>
      <c r="NPZ61" s="665"/>
      <c r="NQA61" s="665"/>
      <c r="NQB61" s="665"/>
      <c r="NQC61" s="665"/>
      <c r="NQD61" s="665"/>
      <c r="NQE61" s="665"/>
      <c r="NQF61" s="665"/>
      <c r="NQG61" s="665"/>
      <c r="NQH61" s="665"/>
      <c r="NQI61" s="665"/>
      <c r="NQJ61" s="665"/>
      <c r="NQK61" s="665"/>
      <c r="NQL61" s="665"/>
      <c r="NQM61" s="665"/>
      <c r="NQN61" s="665"/>
      <c r="NQO61" s="665"/>
      <c r="NQP61" s="665"/>
      <c r="NQQ61" s="665"/>
      <c r="NQR61" s="665"/>
      <c r="NQS61" s="665"/>
      <c r="NQT61" s="665"/>
      <c r="NQU61" s="665"/>
      <c r="NQV61" s="665"/>
      <c r="NQW61" s="665"/>
      <c r="NQX61" s="665"/>
      <c r="NQY61" s="665"/>
      <c r="NQZ61" s="665"/>
      <c r="NRA61" s="665"/>
      <c r="NRB61" s="665"/>
      <c r="NRC61" s="665"/>
      <c r="NRD61" s="665"/>
      <c r="NRE61" s="665"/>
      <c r="NRF61" s="665"/>
      <c r="NRG61" s="665"/>
      <c r="NRH61" s="665"/>
      <c r="NRI61" s="665"/>
      <c r="NRJ61" s="665"/>
      <c r="NRK61" s="665"/>
      <c r="NRL61" s="665"/>
      <c r="NRM61" s="665"/>
      <c r="NRN61" s="665"/>
      <c r="NRO61" s="665"/>
      <c r="NRP61" s="665"/>
      <c r="NRQ61" s="665"/>
      <c r="NRR61" s="665"/>
      <c r="NRS61" s="665"/>
      <c r="NRT61" s="665"/>
      <c r="NRU61" s="665"/>
      <c r="NRV61" s="665"/>
      <c r="NRW61" s="665"/>
      <c r="NRX61" s="665"/>
      <c r="NRY61" s="665"/>
      <c r="NRZ61" s="665"/>
      <c r="NSA61" s="665"/>
      <c r="NSB61" s="665"/>
      <c r="NSC61" s="665"/>
      <c r="NSD61" s="665"/>
      <c r="NSE61" s="665"/>
      <c r="NSF61" s="665"/>
      <c r="NSG61" s="665"/>
      <c r="NSH61" s="665"/>
      <c r="NSI61" s="665"/>
      <c r="NSJ61" s="665"/>
      <c r="NSK61" s="665"/>
      <c r="NSL61" s="665"/>
      <c r="NSM61" s="665"/>
      <c r="NSN61" s="665"/>
      <c r="NSO61" s="665"/>
      <c r="NSP61" s="665"/>
      <c r="NSQ61" s="665"/>
      <c r="NSR61" s="665"/>
      <c r="NSS61" s="665"/>
      <c r="NST61" s="665"/>
      <c r="NSU61" s="665"/>
      <c r="NSV61" s="665"/>
      <c r="NSW61" s="665"/>
      <c r="NSX61" s="665"/>
      <c r="NSY61" s="665"/>
      <c r="NSZ61" s="665"/>
      <c r="NTA61" s="665"/>
      <c r="NTB61" s="665"/>
      <c r="NTC61" s="665"/>
      <c r="NTD61" s="665"/>
      <c r="NTE61" s="665"/>
      <c r="NTF61" s="665"/>
      <c r="NTG61" s="665"/>
      <c r="NTH61" s="665"/>
      <c r="NTI61" s="665"/>
      <c r="NTJ61" s="665"/>
      <c r="NTK61" s="665"/>
      <c r="NTL61" s="665"/>
      <c r="NTM61" s="665"/>
      <c r="NTN61" s="665"/>
      <c r="NTO61" s="665"/>
      <c r="NTP61" s="665"/>
      <c r="NTQ61" s="665"/>
      <c r="NTR61" s="665"/>
      <c r="NTS61" s="665"/>
      <c r="NTT61" s="665"/>
      <c r="NTU61" s="665"/>
      <c r="NTV61" s="665"/>
      <c r="NTW61" s="665"/>
      <c r="NTX61" s="665"/>
      <c r="NTY61" s="665"/>
      <c r="NTZ61" s="665"/>
      <c r="NUA61" s="665"/>
      <c r="NUB61" s="665"/>
      <c r="NUC61" s="665"/>
      <c r="NUD61" s="665"/>
      <c r="NUE61" s="665"/>
      <c r="NUF61" s="665"/>
      <c r="NUG61" s="665"/>
      <c r="NUH61" s="665"/>
      <c r="NUI61" s="665"/>
      <c r="NUJ61" s="665"/>
      <c r="NUK61" s="665"/>
      <c r="NUL61" s="665"/>
      <c r="NUM61" s="665"/>
      <c r="NUN61" s="665"/>
      <c r="NUO61" s="665"/>
      <c r="NUP61" s="665"/>
      <c r="NUQ61" s="665"/>
      <c r="NUR61" s="665"/>
      <c r="NUS61" s="665"/>
      <c r="NUT61" s="665"/>
      <c r="NUU61" s="665"/>
      <c r="NUV61" s="665"/>
      <c r="NUW61" s="665"/>
      <c r="NUX61" s="665"/>
      <c r="NUY61" s="665"/>
      <c r="NUZ61" s="665"/>
      <c r="NVA61" s="665"/>
      <c r="NVB61" s="665"/>
      <c r="NVC61" s="665"/>
      <c r="NVD61" s="665"/>
      <c r="NVE61" s="665"/>
      <c r="NVF61" s="665"/>
      <c r="NVG61" s="665"/>
      <c r="NVH61" s="665"/>
      <c r="NVI61" s="665"/>
      <c r="NVJ61" s="665"/>
      <c r="NVK61" s="665"/>
      <c r="NVL61" s="665"/>
      <c r="NVM61" s="665"/>
      <c r="NVN61" s="665"/>
      <c r="NVO61" s="665"/>
      <c r="NVP61" s="665"/>
      <c r="NVQ61" s="665"/>
      <c r="NVR61" s="665"/>
      <c r="NVS61" s="665"/>
      <c r="NVT61" s="665"/>
      <c r="NVU61" s="665"/>
      <c r="NVV61" s="665"/>
      <c r="NVW61" s="665"/>
      <c r="NVX61" s="665"/>
      <c r="NVY61" s="665"/>
      <c r="NVZ61" s="665"/>
      <c r="NWA61" s="665"/>
      <c r="NWB61" s="665"/>
      <c r="NWC61" s="665"/>
      <c r="NWD61" s="665"/>
      <c r="NWE61" s="665"/>
      <c r="NWF61" s="665"/>
      <c r="NWG61" s="665"/>
      <c r="NWH61" s="665"/>
      <c r="NWI61" s="665"/>
      <c r="NWJ61" s="665"/>
      <c r="NWK61" s="665"/>
      <c r="NWL61" s="665"/>
      <c r="NWM61" s="665"/>
      <c r="NWN61" s="665"/>
      <c r="NWO61" s="665"/>
      <c r="NWP61" s="665"/>
      <c r="NWQ61" s="665"/>
      <c r="NWR61" s="665"/>
      <c r="NWS61" s="665"/>
      <c r="NWT61" s="665"/>
      <c r="NWU61" s="665"/>
      <c r="NWV61" s="665"/>
      <c r="NWW61" s="665"/>
      <c r="NWX61" s="665"/>
      <c r="NWY61" s="665"/>
      <c r="NWZ61" s="665"/>
      <c r="NXA61" s="665"/>
      <c r="NXB61" s="665"/>
      <c r="NXC61" s="665"/>
      <c r="NXD61" s="665"/>
      <c r="NXE61" s="665"/>
      <c r="NXF61" s="665"/>
      <c r="NXG61" s="665"/>
      <c r="NXH61" s="665"/>
      <c r="NXI61" s="665"/>
      <c r="NXJ61" s="665"/>
      <c r="NXK61" s="665"/>
      <c r="NXL61" s="665"/>
      <c r="NXM61" s="665"/>
      <c r="NXN61" s="665"/>
      <c r="NXO61" s="665"/>
      <c r="NXP61" s="665"/>
      <c r="NXQ61" s="665"/>
      <c r="NXR61" s="665"/>
      <c r="NXS61" s="665"/>
      <c r="NXT61" s="665"/>
      <c r="NXU61" s="665"/>
      <c r="NXV61" s="665"/>
      <c r="NXW61" s="665"/>
      <c r="NXX61" s="665"/>
      <c r="NXY61" s="665"/>
      <c r="NXZ61" s="665"/>
      <c r="NYA61" s="665"/>
      <c r="NYB61" s="665"/>
      <c r="NYC61" s="665"/>
      <c r="NYD61" s="665"/>
      <c r="NYE61" s="665"/>
      <c r="NYF61" s="665"/>
      <c r="NYG61" s="665"/>
      <c r="NYH61" s="665"/>
      <c r="NYI61" s="665"/>
      <c r="NYJ61" s="665"/>
      <c r="NYK61" s="665"/>
      <c r="NYL61" s="665"/>
      <c r="NYM61" s="665"/>
      <c r="NYN61" s="665"/>
      <c r="NYO61" s="665"/>
      <c r="NYP61" s="665"/>
      <c r="NYQ61" s="665"/>
      <c r="NYR61" s="665"/>
      <c r="NYS61" s="665"/>
      <c r="NYT61" s="665"/>
      <c r="NYU61" s="665"/>
      <c r="NYV61" s="665"/>
      <c r="NYW61" s="665"/>
      <c r="NYX61" s="665"/>
      <c r="NYY61" s="665"/>
      <c r="NYZ61" s="665"/>
      <c r="NZA61" s="665"/>
      <c r="NZB61" s="665"/>
      <c r="NZC61" s="665"/>
      <c r="NZD61" s="665"/>
      <c r="NZE61" s="665"/>
      <c r="NZF61" s="665"/>
      <c r="NZG61" s="665"/>
      <c r="NZH61" s="665"/>
      <c r="NZI61" s="665"/>
      <c r="NZJ61" s="665"/>
      <c r="NZK61" s="665"/>
      <c r="NZL61" s="665"/>
      <c r="NZM61" s="665"/>
      <c r="NZN61" s="665"/>
      <c r="NZO61" s="665"/>
      <c r="NZP61" s="665"/>
      <c r="NZQ61" s="665"/>
      <c r="NZR61" s="665"/>
      <c r="NZS61" s="665"/>
      <c r="NZT61" s="665"/>
      <c r="NZU61" s="665"/>
      <c r="NZV61" s="665"/>
      <c r="NZW61" s="665"/>
      <c r="NZX61" s="665"/>
      <c r="NZY61" s="665"/>
      <c r="NZZ61" s="665"/>
      <c r="OAA61" s="665"/>
      <c r="OAB61" s="665"/>
      <c r="OAC61" s="665"/>
      <c r="OAD61" s="665"/>
      <c r="OAE61" s="665"/>
      <c r="OAF61" s="665"/>
      <c r="OAG61" s="665"/>
      <c r="OAH61" s="665"/>
      <c r="OAI61" s="665"/>
      <c r="OAJ61" s="665"/>
      <c r="OAK61" s="665"/>
      <c r="OAL61" s="665"/>
      <c r="OAM61" s="665"/>
      <c r="OAN61" s="665"/>
      <c r="OAO61" s="665"/>
      <c r="OAP61" s="665"/>
      <c r="OAQ61" s="665"/>
      <c r="OAR61" s="665"/>
      <c r="OAS61" s="665"/>
      <c r="OAT61" s="665"/>
      <c r="OAU61" s="665"/>
      <c r="OAV61" s="665"/>
      <c r="OAW61" s="665"/>
      <c r="OAX61" s="665"/>
      <c r="OAY61" s="665"/>
      <c r="OAZ61" s="665"/>
      <c r="OBA61" s="665"/>
      <c r="OBB61" s="665"/>
      <c r="OBC61" s="665"/>
      <c r="OBD61" s="665"/>
      <c r="OBE61" s="665"/>
      <c r="OBF61" s="665"/>
      <c r="OBG61" s="665"/>
      <c r="OBH61" s="665"/>
      <c r="OBI61" s="665"/>
      <c r="OBJ61" s="665"/>
      <c r="OBK61" s="665"/>
      <c r="OBL61" s="665"/>
      <c r="OBM61" s="665"/>
      <c r="OBN61" s="665"/>
      <c r="OBO61" s="665"/>
      <c r="OBP61" s="665"/>
      <c r="OBQ61" s="665"/>
      <c r="OBR61" s="665"/>
      <c r="OBS61" s="665"/>
      <c r="OBT61" s="665"/>
      <c r="OBU61" s="665"/>
      <c r="OBV61" s="665"/>
      <c r="OBW61" s="665"/>
      <c r="OBX61" s="665"/>
      <c r="OBY61" s="665"/>
      <c r="OBZ61" s="665"/>
      <c r="OCA61" s="665"/>
      <c r="OCB61" s="665"/>
      <c r="OCC61" s="665"/>
      <c r="OCD61" s="665"/>
      <c r="OCE61" s="665"/>
      <c r="OCF61" s="665"/>
      <c r="OCG61" s="665"/>
      <c r="OCH61" s="665"/>
      <c r="OCI61" s="665"/>
      <c r="OCJ61" s="665"/>
      <c r="OCK61" s="665"/>
      <c r="OCL61" s="665"/>
      <c r="OCM61" s="665"/>
      <c r="OCN61" s="665"/>
      <c r="OCO61" s="665"/>
      <c r="OCP61" s="665"/>
      <c r="OCQ61" s="665"/>
      <c r="OCR61" s="665"/>
      <c r="OCS61" s="665"/>
      <c r="OCT61" s="665"/>
      <c r="OCU61" s="665"/>
      <c r="OCV61" s="665"/>
      <c r="OCW61" s="665"/>
      <c r="OCX61" s="665"/>
      <c r="OCY61" s="665"/>
      <c r="OCZ61" s="665"/>
      <c r="ODA61" s="665"/>
      <c r="ODB61" s="665"/>
      <c r="ODC61" s="665"/>
      <c r="ODD61" s="665"/>
      <c r="ODE61" s="665"/>
      <c r="ODF61" s="665"/>
      <c r="ODG61" s="665"/>
      <c r="ODH61" s="665"/>
      <c r="ODI61" s="665"/>
      <c r="ODJ61" s="665"/>
      <c r="ODK61" s="665"/>
      <c r="ODL61" s="665"/>
      <c r="ODM61" s="665"/>
      <c r="ODN61" s="665"/>
      <c r="ODO61" s="665"/>
      <c r="ODP61" s="665"/>
      <c r="ODQ61" s="665"/>
      <c r="ODR61" s="665"/>
      <c r="ODS61" s="665"/>
      <c r="ODT61" s="665"/>
      <c r="ODU61" s="665"/>
      <c r="ODV61" s="665"/>
      <c r="ODW61" s="665"/>
      <c r="ODX61" s="665"/>
      <c r="ODY61" s="665"/>
      <c r="ODZ61" s="665"/>
      <c r="OEA61" s="665"/>
      <c r="OEB61" s="665"/>
      <c r="OEC61" s="665"/>
      <c r="OED61" s="665"/>
      <c r="OEE61" s="665"/>
      <c r="OEF61" s="665"/>
      <c r="OEG61" s="665"/>
      <c r="OEH61" s="665"/>
      <c r="OEI61" s="665"/>
      <c r="OEJ61" s="665"/>
      <c r="OEK61" s="665"/>
      <c r="OEL61" s="665"/>
      <c r="OEM61" s="665"/>
      <c r="OEN61" s="665"/>
      <c r="OEO61" s="665"/>
      <c r="OEP61" s="665"/>
      <c r="OEQ61" s="665"/>
      <c r="OER61" s="665"/>
      <c r="OES61" s="665"/>
      <c r="OET61" s="665"/>
      <c r="OEU61" s="665"/>
      <c r="OEV61" s="665"/>
      <c r="OEW61" s="665"/>
      <c r="OEX61" s="665"/>
      <c r="OEY61" s="665"/>
      <c r="OEZ61" s="665"/>
      <c r="OFA61" s="665"/>
      <c r="OFB61" s="665"/>
      <c r="OFC61" s="665"/>
      <c r="OFD61" s="665"/>
      <c r="OFE61" s="665"/>
      <c r="OFF61" s="665"/>
      <c r="OFG61" s="665"/>
      <c r="OFH61" s="665"/>
      <c r="OFI61" s="665"/>
      <c r="OFJ61" s="665"/>
      <c r="OFK61" s="665"/>
      <c r="OFL61" s="665"/>
      <c r="OFM61" s="665"/>
      <c r="OFN61" s="665"/>
      <c r="OFO61" s="665"/>
      <c r="OFP61" s="665"/>
      <c r="OFQ61" s="665"/>
      <c r="OFR61" s="665"/>
      <c r="OFS61" s="665"/>
      <c r="OFT61" s="665"/>
      <c r="OFU61" s="665"/>
      <c r="OFV61" s="665"/>
      <c r="OFW61" s="665"/>
      <c r="OFX61" s="665"/>
      <c r="OFY61" s="665"/>
      <c r="OFZ61" s="665"/>
      <c r="OGA61" s="665"/>
      <c r="OGB61" s="665"/>
      <c r="OGC61" s="665"/>
      <c r="OGD61" s="665"/>
      <c r="OGE61" s="665"/>
      <c r="OGF61" s="665"/>
      <c r="OGG61" s="665"/>
      <c r="OGH61" s="665"/>
      <c r="OGI61" s="665"/>
      <c r="OGJ61" s="665"/>
      <c r="OGK61" s="665"/>
      <c r="OGL61" s="665"/>
      <c r="OGM61" s="665"/>
      <c r="OGN61" s="665"/>
      <c r="OGO61" s="665"/>
      <c r="OGP61" s="665"/>
      <c r="OGQ61" s="665"/>
      <c r="OGR61" s="665"/>
      <c r="OGS61" s="665"/>
      <c r="OGT61" s="665"/>
      <c r="OGU61" s="665"/>
      <c r="OGV61" s="665"/>
      <c r="OGW61" s="665"/>
      <c r="OGX61" s="665"/>
      <c r="OGY61" s="665"/>
      <c r="OGZ61" s="665"/>
      <c r="OHA61" s="665"/>
      <c r="OHB61" s="665"/>
      <c r="OHC61" s="665"/>
      <c r="OHD61" s="665"/>
      <c r="OHE61" s="665"/>
      <c r="OHF61" s="665"/>
      <c r="OHG61" s="665"/>
      <c r="OHH61" s="665"/>
      <c r="OHI61" s="665"/>
      <c r="OHJ61" s="665"/>
      <c r="OHK61" s="665"/>
      <c r="OHL61" s="665"/>
      <c r="OHM61" s="665"/>
      <c r="OHN61" s="665"/>
      <c r="OHO61" s="665"/>
      <c r="OHP61" s="665"/>
      <c r="OHQ61" s="665"/>
      <c r="OHR61" s="665"/>
      <c r="OHS61" s="665"/>
      <c r="OHT61" s="665"/>
      <c r="OHU61" s="665"/>
      <c r="OHV61" s="665"/>
      <c r="OHW61" s="665"/>
      <c r="OHX61" s="665"/>
      <c r="OHY61" s="665"/>
      <c r="OHZ61" s="665"/>
      <c r="OIA61" s="665"/>
      <c r="OIB61" s="665"/>
      <c r="OIC61" s="665"/>
      <c r="OID61" s="665"/>
      <c r="OIE61" s="665"/>
      <c r="OIF61" s="665"/>
      <c r="OIG61" s="665"/>
      <c r="OIH61" s="665"/>
      <c r="OII61" s="665"/>
      <c r="OIJ61" s="665"/>
      <c r="OIK61" s="665"/>
      <c r="OIL61" s="665"/>
      <c r="OIM61" s="665"/>
      <c r="OIN61" s="665"/>
      <c r="OIO61" s="665"/>
      <c r="OIP61" s="665"/>
      <c r="OIQ61" s="665"/>
      <c r="OIR61" s="665"/>
      <c r="OIS61" s="665"/>
      <c r="OIT61" s="665"/>
      <c r="OIU61" s="665"/>
      <c r="OIV61" s="665"/>
      <c r="OIW61" s="665"/>
      <c r="OIX61" s="665"/>
      <c r="OIY61" s="665"/>
      <c r="OIZ61" s="665"/>
      <c r="OJA61" s="665"/>
      <c r="OJB61" s="665"/>
      <c r="OJC61" s="665"/>
      <c r="OJD61" s="665"/>
      <c r="OJE61" s="665"/>
      <c r="OJF61" s="665"/>
      <c r="OJG61" s="665"/>
      <c r="OJH61" s="665"/>
      <c r="OJI61" s="665"/>
      <c r="OJJ61" s="665"/>
      <c r="OJK61" s="665"/>
      <c r="OJL61" s="665"/>
      <c r="OJM61" s="665"/>
      <c r="OJN61" s="665"/>
      <c r="OJO61" s="665"/>
      <c r="OJP61" s="665"/>
      <c r="OJQ61" s="665"/>
      <c r="OJR61" s="665"/>
      <c r="OJS61" s="665"/>
      <c r="OJT61" s="665"/>
      <c r="OJU61" s="665"/>
      <c r="OJV61" s="665"/>
      <c r="OJW61" s="665"/>
      <c r="OJX61" s="665"/>
      <c r="OJY61" s="665"/>
      <c r="OJZ61" s="665"/>
      <c r="OKA61" s="665"/>
      <c r="OKB61" s="665"/>
      <c r="OKC61" s="665"/>
      <c r="OKD61" s="665"/>
      <c r="OKE61" s="665"/>
      <c r="OKF61" s="665"/>
      <c r="OKG61" s="665"/>
      <c r="OKH61" s="665"/>
      <c r="OKI61" s="665"/>
      <c r="OKJ61" s="665"/>
      <c r="OKK61" s="665"/>
      <c r="OKL61" s="665"/>
      <c r="OKM61" s="665"/>
      <c r="OKN61" s="665"/>
      <c r="OKO61" s="665"/>
      <c r="OKP61" s="665"/>
      <c r="OKQ61" s="665"/>
      <c r="OKR61" s="665"/>
      <c r="OKS61" s="665"/>
      <c r="OKT61" s="665"/>
      <c r="OKU61" s="665"/>
      <c r="OKV61" s="665"/>
      <c r="OKW61" s="665"/>
      <c r="OKX61" s="665"/>
      <c r="OKY61" s="665"/>
      <c r="OKZ61" s="665"/>
      <c r="OLA61" s="665"/>
      <c r="OLB61" s="665"/>
      <c r="OLC61" s="665"/>
      <c r="OLD61" s="665"/>
      <c r="OLE61" s="665"/>
      <c r="OLF61" s="665"/>
      <c r="OLG61" s="665"/>
      <c r="OLH61" s="665"/>
      <c r="OLI61" s="665"/>
      <c r="OLJ61" s="665"/>
      <c r="OLK61" s="665"/>
      <c r="OLL61" s="665"/>
      <c r="OLM61" s="665"/>
      <c r="OLN61" s="665"/>
      <c r="OLO61" s="665"/>
      <c r="OLP61" s="665"/>
      <c r="OLQ61" s="665"/>
      <c r="OLR61" s="665"/>
      <c r="OLS61" s="665"/>
      <c r="OLT61" s="665"/>
      <c r="OLU61" s="665"/>
      <c r="OLV61" s="665"/>
      <c r="OLW61" s="665"/>
      <c r="OLX61" s="665"/>
      <c r="OLY61" s="665"/>
      <c r="OLZ61" s="665"/>
      <c r="OMA61" s="665"/>
      <c r="OMB61" s="665"/>
      <c r="OMC61" s="665"/>
      <c r="OMD61" s="665"/>
      <c r="OME61" s="665"/>
      <c r="OMF61" s="665"/>
      <c r="OMG61" s="665"/>
      <c r="OMH61" s="665"/>
      <c r="OMI61" s="665"/>
      <c r="OMJ61" s="665"/>
      <c r="OMK61" s="665"/>
      <c r="OML61" s="665"/>
      <c r="OMM61" s="665"/>
      <c r="OMN61" s="665"/>
      <c r="OMO61" s="665"/>
      <c r="OMP61" s="665"/>
      <c r="OMQ61" s="665"/>
      <c r="OMR61" s="665"/>
      <c r="OMS61" s="665"/>
      <c r="OMT61" s="665"/>
      <c r="OMU61" s="665"/>
      <c r="OMV61" s="665"/>
      <c r="OMW61" s="665"/>
      <c r="OMX61" s="665"/>
      <c r="OMY61" s="665"/>
      <c r="OMZ61" s="665"/>
      <c r="ONA61" s="665"/>
      <c r="ONB61" s="665"/>
      <c r="ONC61" s="665"/>
      <c r="OND61" s="665"/>
      <c r="ONE61" s="665"/>
      <c r="ONF61" s="665"/>
      <c r="ONG61" s="665"/>
      <c r="ONH61" s="665"/>
      <c r="ONI61" s="665"/>
      <c r="ONJ61" s="665"/>
      <c r="ONK61" s="665"/>
      <c r="ONL61" s="665"/>
      <c r="ONM61" s="665"/>
      <c r="ONN61" s="665"/>
      <c r="ONO61" s="665"/>
      <c r="ONP61" s="665"/>
      <c r="ONQ61" s="665"/>
      <c r="ONR61" s="665"/>
      <c r="ONS61" s="665"/>
      <c r="ONT61" s="665"/>
      <c r="ONU61" s="665"/>
      <c r="ONV61" s="665"/>
      <c r="ONW61" s="665"/>
      <c r="ONX61" s="665"/>
      <c r="ONY61" s="665"/>
      <c r="ONZ61" s="665"/>
      <c r="OOA61" s="665"/>
      <c r="OOB61" s="665"/>
      <c r="OOC61" s="665"/>
      <c r="OOD61" s="665"/>
      <c r="OOE61" s="665"/>
      <c r="OOF61" s="665"/>
      <c r="OOG61" s="665"/>
      <c r="OOH61" s="665"/>
      <c r="OOI61" s="665"/>
      <c r="OOJ61" s="665"/>
      <c r="OOK61" s="665"/>
      <c r="OOL61" s="665"/>
      <c r="OOM61" s="665"/>
      <c r="OON61" s="665"/>
      <c r="OOO61" s="665"/>
      <c r="OOP61" s="665"/>
      <c r="OOQ61" s="665"/>
      <c r="OOR61" s="665"/>
      <c r="OOS61" s="665"/>
      <c r="OOT61" s="665"/>
      <c r="OOU61" s="665"/>
      <c r="OOV61" s="665"/>
      <c r="OOW61" s="665"/>
      <c r="OOX61" s="665"/>
      <c r="OOY61" s="665"/>
      <c r="OOZ61" s="665"/>
      <c r="OPA61" s="665"/>
      <c r="OPB61" s="665"/>
      <c r="OPC61" s="665"/>
      <c r="OPD61" s="665"/>
      <c r="OPE61" s="665"/>
      <c r="OPF61" s="665"/>
      <c r="OPG61" s="665"/>
      <c r="OPH61" s="665"/>
      <c r="OPI61" s="665"/>
      <c r="OPJ61" s="665"/>
      <c r="OPK61" s="665"/>
      <c r="OPL61" s="665"/>
      <c r="OPM61" s="665"/>
      <c r="OPN61" s="665"/>
      <c r="OPO61" s="665"/>
      <c r="OPP61" s="665"/>
      <c r="OPQ61" s="665"/>
      <c r="OPR61" s="665"/>
      <c r="OPS61" s="665"/>
      <c r="OPT61" s="665"/>
      <c r="OPU61" s="665"/>
      <c r="OPV61" s="665"/>
      <c r="OPW61" s="665"/>
      <c r="OPX61" s="665"/>
      <c r="OPY61" s="665"/>
      <c r="OPZ61" s="665"/>
      <c r="OQA61" s="665"/>
      <c r="OQB61" s="665"/>
      <c r="OQC61" s="665"/>
      <c r="OQD61" s="665"/>
      <c r="OQE61" s="665"/>
      <c r="OQF61" s="665"/>
      <c r="OQG61" s="665"/>
      <c r="OQH61" s="665"/>
      <c r="OQI61" s="665"/>
      <c r="OQJ61" s="665"/>
      <c r="OQK61" s="665"/>
      <c r="OQL61" s="665"/>
      <c r="OQM61" s="665"/>
      <c r="OQN61" s="665"/>
      <c r="OQO61" s="665"/>
      <c r="OQP61" s="665"/>
      <c r="OQQ61" s="665"/>
      <c r="OQR61" s="665"/>
      <c r="OQS61" s="665"/>
      <c r="OQT61" s="665"/>
      <c r="OQU61" s="665"/>
      <c r="OQV61" s="665"/>
      <c r="OQW61" s="665"/>
      <c r="OQX61" s="665"/>
      <c r="OQY61" s="665"/>
      <c r="OQZ61" s="665"/>
      <c r="ORA61" s="665"/>
      <c r="ORB61" s="665"/>
      <c r="ORC61" s="665"/>
      <c r="ORD61" s="665"/>
      <c r="ORE61" s="665"/>
      <c r="ORF61" s="665"/>
      <c r="ORG61" s="665"/>
      <c r="ORH61" s="665"/>
      <c r="ORI61" s="665"/>
      <c r="ORJ61" s="665"/>
      <c r="ORK61" s="665"/>
      <c r="ORL61" s="665"/>
      <c r="ORM61" s="665"/>
      <c r="ORN61" s="665"/>
      <c r="ORO61" s="665"/>
      <c r="ORP61" s="665"/>
      <c r="ORQ61" s="665"/>
      <c r="ORR61" s="665"/>
      <c r="ORS61" s="665"/>
      <c r="ORT61" s="665"/>
      <c r="ORU61" s="665"/>
      <c r="ORV61" s="665"/>
      <c r="ORW61" s="665"/>
      <c r="ORX61" s="665"/>
      <c r="ORY61" s="665"/>
      <c r="ORZ61" s="665"/>
      <c r="OSA61" s="665"/>
      <c r="OSB61" s="665"/>
      <c r="OSC61" s="665"/>
      <c r="OSD61" s="665"/>
      <c r="OSE61" s="665"/>
      <c r="OSF61" s="665"/>
      <c r="OSG61" s="665"/>
      <c r="OSH61" s="665"/>
      <c r="OSI61" s="665"/>
      <c r="OSJ61" s="665"/>
      <c r="OSK61" s="665"/>
      <c r="OSL61" s="665"/>
      <c r="OSM61" s="665"/>
      <c r="OSN61" s="665"/>
      <c r="OSO61" s="665"/>
      <c r="OSP61" s="665"/>
      <c r="OSQ61" s="665"/>
      <c r="OSR61" s="665"/>
      <c r="OSS61" s="665"/>
      <c r="OST61" s="665"/>
      <c r="OSU61" s="665"/>
      <c r="OSV61" s="665"/>
      <c r="OSW61" s="665"/>
      <c r="OSX61" s="665"/>
      <c r="OSY61" s="665"/>
      <c r="OSZ61" s="665"/>
      <c r="OTA61" s="665"/>
      <c r="OTB61" s="665"/>
      <c r="OTC61" s="665"/>
      <c r="OTD61" s="665"/>
      <c r="OTE61" s="665"/>
      <c r="OTF61" s="665"/>
      <c r="OTG61" s="665"/>
      <c r="OTH61" s="665"/>
      <c r="OTI61" s="665"/>
      <c r="OTJ61" s="665"/>
      <c r="OTK61" s="665"/>
      <c r="OTL61" s="665"/>
      <c r="OTM61" s="665"/>
      <c r="OTN61" s="665"/>
      <c r="OTO61" s="665"/>
      <c r="OTP61" s="665"/>
      <c r="OTQ61" s="665"/>
      <c r="OTR61" s="665"/>
      <c r="OTS61" s="665"/>
      <c r="OTT61" s="665"/>
      <c r="OTU61" s="665"/>
      <c r="OTV61" s="665"/>
      <c r="OTW61" s="665"/>
      <c r="OTX61" s="665"/>
      <c r="OTY61" s="665"/>
      <c r="OTZ61" s="665"/>
      <c r="OUA61" s="665"/>
      <c r="OUB61" s="665"/>
      <c r="OUC61" s="665"/>
      <c r="OUD61" s="665"/>
      <c r="OUE61" s="665"/>
      <c r="OUF61" s="665"/>
      <c r="OUG61" s="665"/>
      <c r="OUH61" s="665"/>
      <c r="OUI61" s="665"/>
      <c r="OUJ61" s="665"/>
      <c r="OUK61" s="665"/>
      <c r="OUL61" s="665"/>
      <c r="OUM61" s="665"/>
      <c r="OUN61" s="665"/>
      <c r="OUO61" s="665"/>
      <c r="OUP61" s="665"/>
      <c r="OUQ61" s="665"/>
      <c r="OUR61" s="665"/>
      <c r="OUS61" s="665"/>
      <c r="OUT61" s="665"/>
      <c r="OUU61" s="665"/>
      <c r="OUV61" s="665"/>
      <c r="OUW61" s="665"/>
      <c r="OUX61" s="665"/>
      <c r="OUY61" s="665"/>
      <c r="OUZ61" s="665"/>
      <c r="OVA61" s="665"/>
      <c r="OVB61" s="665"/>
      <c r="OVC61" s="665"/>
      <c r="OVD61" s="665"/>
      <c r="OVE61" s="665"/>
      <c r="OVF61" s="665"/>
      <c r="OVG61" s="665"/>
      <c r="OVH61" s="665"/>
      <c r="OVI61" s="665"/>
      <c r="OVJ61" s="665"/>
      <c r="OVK61" s="665"/>
      <c r="OVL61" s="665"/>
      <c r="OVM61" s="665"/>
      <c r="OVN61" s="665"/>
      <c r="OVO61" s="665"/>
      <c r="OVP61" s="665"/>
      <c r="OVQ61" s="665"/>
      <c r="OVR61" s="665"/>
      <c r="OVS61" s="665"/>
      <c r="OVT61" s="665"/>
      <c r="OVU61" s="665"/>
      <c r="OVV61" s="665"/>
      <c r="OVW61" s="665"/>
      <c r="OVX61" s="665"/>
      <c r="OVY61" s="665"/>
      <c r="OVZ61" s="665"/>
      <c r="OWA61" s="665"/>
      <c r="OWB61" s="665"/>
      <c r="OWC61" s="665"/>
      <c r="OWD61" s="665"/>
      <c r="OWE61" s="665"/>
      <c r="OWF61" s="665"/>
      <c r="OWG61" s="665"/>
      <c r="OWH61" s="665"/>
      <c r="OWI61" s="665"/>
      <c r="OWJ61" s="665"/>
      <c r="OWK61" s="665"/>
      <c r="OWL61" s="665"/>
      <c r="OWM61" s="665"/>
      <c r="OWN61" s="665"/>
      <c r="OWO61" s="665"/>
      <c r="OWP61" s="665"/>
      <c r="OWQ61" s="665"/>
      <c r="OWR61" s="665"/>
      <c r="OWS61" s="665"/>
      <c r="OWT61" s="665"/>
      <c r="OWU61" s="665"/>
      <c r="OWV61" s="665"/>
      <c r="OWW61" s="665"/>
      <c r="OWX61" s="665"/>
      <c r="OWY61" s="665"/>
      <c r="OWZ61" s="665"/>
      <c r="OXA61" s="665"/>
      <c r="OXB61" s="665"/>
      <c r="OXC61" s="665"/>
      <c r="OXD61" s="665"/>
      <c r="OXE61" s="665"/>
      <c r="OXF61" s="665"/>
      <c r="OXG61" s="665"/>
      <c r="OXH61" s="665"/>
      <c r="OXI61" s="665"/>
      <c r="OXJ61" s="665"/>
      <c r="OXK61" s="665"/>
      <c r="OXL61" s="665"/>
      <c r="OXM61" s="665"/>
      <c r="OXN61" s="665"/>
      <c r="OXO61" s="665"/>
      <c r="OXP61" s="665"/>
      <c r="OXQ61" s="665"/>
      <c r="OXR61" s="665"/>
      <c r="OXS61" s="665"/>
      <c r="OXT61" s="665"/>
      <c r="OXU61" s="665"/>
      <c r="OXV61" s="665"/>
      <c r="OXW61" s="665"/>
      <c r="OXX61" s="665"/>
      <c r="OXY61" s="665"/>
      <c r="OXZ61" s="665"/>
      <c r="OYA61" s="665"/>
      <c r="OYB61" s="665"/>
      <c r="OYC61" s="665"/>
      <c r="OYD61" s="665"/>
      <c r="OYE61" s="665"/>
      <c r="OYF61" s="665"/>
      <c r="OYG61" s="665"/>
      <c r="OYH61" s="665"/>
      <c r="OYI61" s="665"/>
      <c r="OYJ61" s="665"/>
      <c r="OYK61" s="665"/>
      <c r="OYL61" s="665"/>
      <c r="OYM61" s="665"/>
      <c r="OYN61" s="665"/>
      <c r="OYO61" s="665"/>
      <c r="OYP61" s="665"/>
      <c r="OYQ61" s="665"/>
      <c r="OYR61" s="665"/>
      <c r="OYS61" s="665"/>
      <c r="OYT61" s="665"/>
      <c r="OYU61" s="665"/>
      <c r="OYV61" s="665"/>
      <c r="OYW61" s="665"/>
      <c r="OYX61" s="665"/>
      <c r="OYY61" s="665"/>
      <c r="OYZ61" s="665"/>
      <c r="OZA61" s="665"/>
      <c r="OZB61" s="665"/>
      <c r="OZC61" s="665"/>
      <c r="OZD61" s="665"/>
      <c r="OZE61" s="665"/>
      <c r="OZF61" s="665"/>
      <c r="OZG61" s="665"/>
      <c r="OZH61" s="665"/>
      <c r="OZI61" s="665"/>
      <c r="OZJ61" s="665"/>
      <c r="OZK61" s="665"/>
      <c r="OZL61" s="665"/>
      <c r="OZM61" s="665"/>
      <c r="OZN61" s="665"/>
      <c r="OZO61" s="665"/>
      <c r="OZP61" s="665"/>
      <c r="OZQ61" s="665"/>
      <c r="OZR61" s="665"/>
      <c r="OZS61" s="665"/>
      <c r="OZT61" s="665"/>
      <c r="OZU61" s="665"/>
      <c r="OZV61" s="665"/>
      <c r="OZW61" s="665"/>
      <c r="OZX61" s="665"/>
      <c r="OZY61" s="665"/>
      <c r="OZZ61" s="665"/>
      <c r="PAA61" s="665"/>
      <c r="PAB61" s="665"/>
      <c r="PAC61" s="665"/>
      <c r="PAD61" s="665"/>
      <c r="PAE61" s="665"/>
      <c r="PAF61" s="665"/>
      <c r="PAG61" s="665"/>
      <c r="PAH61" s="665"/>
      <c r="PAI61" s="665"/>
      <c r="PAJ61" s="665"/>
      <c r="PAK61" s="665"/>
      <c r="PAL61" s="665"/>
      <c r="PAM61" s="665"/>
      <c r="PAN61" s="665"/>
      <c r="PAO61" s="665"/>
      <c r="PAP61" s="665"/>
      <c r="PAQ61" s="665"/>
      <c r="PAR61" s="665"/>
      <c r="PAS61" s="665"/>
      <c r="PAT61" s="665"/>
      <c r="PAU61" s="665"/>
      <c r="PAV61" s="665"/>
      <c r="PAW61" s="665"/>
      <c r="PAX61" s="665"/>
      <c r="PAY61" s="665"/>
      <c r="PAZ61" s="665"/>
      <c r="PBA61" s="665"/>
      <c r="PBB61" s="665"/>
      <c r="PBC61" s="665"/>
      <c r="PBD61" s="665"/>
      <c r="PBE61" s="665"/>
      <c r="PBF61" s="665"/>
      <c r="PBG61" s="665"/>
      <c r="PBH61" s="665"/>
      <c r="PBI61" s="665"/>
      <c r="PBJ61" s="665"/>
      <c r="PBK61" s="665"/>
      <c r="PBL61" s="665"/>
      <c r="PBM61" s="665"/>
      <c r="PBN61" s="665"/>
      <c r="PBO61" s="665"/>
      <c r="PBP61" s="665"/>
      <c r="PBQ61" s="665"/>
      <c r="PBR61" s="665"/>
      <c r="PBS61" s="665"/>
      <c r="PBT61" s="665"/>
      <c r="PBU61" s="665"/>
      <c r="PBV61" s="665"/>
      <c r="PBW61" s="665"/>
      <c r="PBX61" s="665"/>
      <c r="PBY61" s="665"/>
      <c r="PBZ61" s="665"/>
      <c r="PCA61" s="665"/>
      <c r="PCB61" s="665"/>
      <c r="PCC61" s="665"/>
      <c r="PCD61" s="665"/>
      <c r="PCE61" s="665"/>
      <c r="PCF61" s="665"/>
      <c r="PCG61" s="665"/>
      <c r="PCH61" s="665"/>
      <c r="PCI61" s="665"/>
      <c r="PCJ61" s="665"/>
      <c r="PCK61" s="665"/>
      <c r="PCL61" s="665"/>
      <c r="PCM61" s="665"/>
      <c r="PCN61" s="665"/>
      <c r="PCO61" s="665"/>
      <c r="PCP61" s="665"/>
      <c r="PCQ61" s="665"/>
      <c r="PCR61" s="665"/>
      <c r="PCS61" s="665"/>
      <c r="PCT61" s="665"/>
      <c r="PCU61" s="665"/>
      <c r="PCV61" s="665"/>
      <c r="PCW61" s="665"/>
      <c r="PCX61" s="665"/>
      <c r="PCY61" s="665"/>
      <c r="PCZ61" s="665"/>
      <c r="PDA61" s="665"/>
      <c r="PDB61" s="665"/>
      <c r="PDC61" s="665"/>
      <c r="PDD61" s="665"/>
      <c r="PDE61" s="665"/>
      <c r="PDF61" s="665"/>
      <c r="PDG61" s="665"/>
      <c r="PDH61" s="665"/>
      <c r="PDI61" s="665"/>
      <c r="PDJ61" s="665"/>
      <c r="PDK61" s="665"/>
      <c r="PDL61" s="665"/>
      <c r="PDM61" s="665"/>
      <c r="PDN61" s="665"/>
      <c r="PDO61" s="665"/>
      <c r="PDP61" s="665"/>
      <c r="PDQ61" s="665"/>
      <c r="PDR61" s="665"/>
      <c r="PDS61" s="665"/>
      <c r="PDT61" s="665"/>
      <c r="PDU61" s="665"/>
      <c r="PDV61" s="665"/>
      <c r="PDW61" s="665"/>
      <c r="PDX61" s="665"/>
      <c r="PDY61" s="665"/>
      <c r="PDZ61" s="665"/>
      <c r="PEA61" s="665"/>
      <c r="PEB61" s="665"/>
      <c r="PEC61" s="665"/>
      <c r="PED61" s="665"/>
      <c r="PEE61" s="665"/>
      <c r="PEF61" s="665"/>
      <c r="PEG61" s="665"/>
      <c r="PEH61" s="665"/>
      <c r="PEI61" s="665"/>
      <c r="PEJ61" s="665"/>
      <c r="PEK61" s="665"/>
      <c r="PEL61" s="665"/>
      <c r="PEM61" s="665"/>
      <c r="PEN61" s="665"/>
      <c r="PEO61" s="665"/>
      <c r="PEP61" s="665"/>
      <c r="PEQ61" s="665"/>
      <c r="PER61" s="665"/>
      <c r="PES61" s="665"/>
      <c r="PET61" s="665"/>
      <c r="PEU61" s="665"/>
      <c r="PEV61" s="665"/>
      <c r="PEW61" s="665"/>
      <c r="PEX61" s="665"/>
      <c r="PEY61" s="665"/>
      <c r="PEZ61" s="665"/>
      <c r="PFA61" s="665"/>
      <c r="PFB61" s="665"/>
      <c r="PFC61" s="665"/>
      <c r="PFD61" s="665"/>
      <c r="PFE61" s="665"/>
      <c r="PFF61" s="665"/>
      <c r="PFG61" s="665"/>
      <c r="PFH61" s="665"/>
      <c r="PFI61" s="665"/>
      <c r="PFJ61" s="665"/>
      <c r="PFK61" s="665"/>
      <c r="PFL61" s="665"/>
      <c r="PFM61" s="665"/>
      <c r="PFN61" s="665"/>
      <c r="PFO61" s="665"/>
      <c r="PFP61" s="665"/>
      <c r="PFQ61" s="665"/>
      <c r="PFR61" s="665"/>
      <c r="PFS61" s="665"/>
      <c r="PFT61" s="665"/>
      <c r="PFU61" s="665"/>
      <c r="PFV61" s="665"/>
      <c r="PFW61" s="665"/>
      <c r="PFX61" s="665"/>
      <c r="PFY61" s="665"/>
      <c r="PFZ61" s="665"/>
      <c r="PGA61" s="665"/>
      <c r="PGB61" s="665"/>
      <c r="PGC61" s="665"/>
      <c r="PGD61" s="665"/>
      <c r="PGE61" s="665"/>
      <c r="PGF61" s="665"/>
      <c r="PGG61" s="665"/>
      <c r="PGH61" s="665"/>
      <c r="PGI61" s="665"/>
      <c r="PGJ61" s="665"/>
      <c r="PGK61" s="665"/>
      <c r="PGL61" s="665"/>
      <c r="PGM61" s="665"/>
      <c r="PGN61" s="665"/>
      <c r="PGO61" s="665"/>
      <c r="PGP61" s="665"/>
      <c r="PGQ61" s="665"/>
      <c r="PGR61" s="665"/>
      <c r="PGS61" s="665"/>
      <c r="PGT61" s="665"/>
      <c r="PGU61" s="665"/>
      <c r="PGV61" s="665"/>
      <c r="PGW61" s="665"/>
      <c r="PGX61" s="665"/>
      <c r="PGY61" s="665"/>
      <c r="PGZ61" s="665"/>
      <c r="PHA61" s="665"/>
      <c r="PHB61" s="665"/>
      <c r="PHC61" s="665"/>
      <c r="PHD61" s="665"/>
      <c r="PHE61" s="665"/>
      <c r="PHF61" s="665"/>
      <c r="PHG61" s="665"/>
      <c r="PHH61" s="665"/>
      <c r="PHI61" s="665"/>
      <c r="PHJ61" s="665"/>
      <c r="PHK61" s="665"/>
      <c r="PHL61" s="665"/>
      <c r="PHM61" s="665"/>
      <c r="PHN61" s="665"/>
      <c r="PHO61" s="665"/>
      <c r="PHP61" s="665"/>
      <c r="PHQ61" s="665"/>
      <c r="PHR61" s="665"/>
      <c r="PHS61" s="665"/>
      <c r="PHT61" s="665"/>
      <c r="PHU61" s="665"/>
      <c r="PHV61" s="665"/>
      <c r="PHW61" s="665"/>
      <c r="PHX61" s="665"/>
      <c r="PHY61" s="665"/>
      <c r="PHZ61" s="665"/>
      <c r="PIA61" s="665"/>
      <c r="PIB61" s="665"/>
      <c r="PIC61" s="665"/>
      <c r="PID61" s="665"/>
      <c r="PIE61" s="665"/>
      <c r="PIF61" s="665"/>
      <c r="PIG61" s="665"/>
      <c r="PIH61" s="665"/>
      <c r="PII61" s="665"/>
      <c r="PIJ61" s="665"/>
      <c r="PIK61" s="665"/>
      <c r="PIL61" s="665"/>
      <c r="PIM61" s="665"/>
      <c r="PIN61" s="665"/>
      <c r="PIO61" s="665"/>
      <c r="PIP61" s="665"/>
      <c r="PIQ61" s="665"/>
      <c r="PIR61" s="665"/>
      <c r="PIS61" s="665"/>
      <c r="PIT61" s="665"/>
      <c r="PIU61" s="665"/>
      <c r="PIV61" s="665"/>
      <c r="PIW61" s="665"/>
      <c r="PIX61" s="665"/>
      <c r="PIY61" s="665"/>
      <c r="PIZ61" s="665"/>
      <c r="PJA61" s="665"/>
      <c r="PJB61" s="665"/>
      <c r="PJC61" s="665"/>
      <c r="PJD61" s="665"/>
      <c r="PJE61" s="665"/>
      <c r="PJF61" s="665"/>
      <c r="PJG61" s="665"/>
      <c r="PJH61" s="665"/>
      <c r="PJI61" s="665"/>
      <c r="PJJ61" s="665"/>
      <c r="PJK61" s="665"/>
      <c r="PJL61" s="665"/>
      <c r="PJM61" s="665"/>
      <c r="PJN61" s="665"/>
      <c r="PJO61" s="665"/>
      <c r="PJP61" s="665"/>
      <c r="PJQ61" s="665"/>
      <c r="PJR61" s="665"/>
      <c r="PJS61" s="665"/>
      <c r="PJT61" s="665"/>
      <c r="PJU61" s="665"/>
      <c r="PJV61" s="665"/>
      <c r="PJW61" s="665"/>
      <c r="PJX61" s="665"/>
      <c r="PJY61" s="665"/>
      <c r="PJZ61" s="665"/>
      <c r="PKA61" s="665"/>
      <c r="PKB61" s="665"/>
      <c r="PKC61" s="665"/>
      <c r="PKD61" s="665"/>
      <c r="PKE61" s="665"/>
      <c r="PKF61" s="665"/>
      <c r="PKG61" s="665"/>
      <c r="PKH61" s="665"/>
      <c r="PKI61" s="665"/>
      <c r="PKJ61" s="665"/>
      <c r="PKK61" s="665"/>
      <c r="PKL61" s="665"/>
      <c r="PKM61" s="665"/>
      <c r="PKN61" s="665"/>
      <c r="PKO61" s="665"/>
      <c r="PKP61" s="665"/>
      <c r="PKQ61" s="665"/>
      <c r="PKR61" s="665"/>
      <c r="PKS61" s="665"/>
      <c r="PKT61" s="665"/>
      <c r="PKU61" s="665"/>
      <c r="PKV61" s="665"/>
      <c r="PKW61" s="665"/>
      <c r="PKX61" s="665"/>
      <c r="PKY61" s="665"/>
      <c r="PKZ61" s="665"/>
      <c r="PLA61" s="665"/>
      <c r="PLB61" s="665"/>
      <c r="PLC61" s="665"/>
      <c r="PLD61" s="665"/>
      <c r="PLE61" s="665"/>
      <c r="PLF61" s="665"/>
      <c r="PLG61" s="665"/>
      <c r="PLH61" s="665"/>
      <c r="PLI61" s="665"/>
      <c r="PLJ61" s="665"/>
      <c r="PLK61" s="665"/>
      <c r="PLL61" s="665"/>
      <c r="PLM61" s="665"/>
      <c r="PLN61" s="665"/>
      <c r="PLO61" s="665"/>
      <c r="PLP61" s="665"/>
      <c r="PLQ61" s="665"/>
      <c r="PLR61" s="665"/>
      <c r="PLS61" s="665"/>
      <c r="PLT61" s="665"/>
      <c r="PLU61" s="665"/>
      <c r="PLV61" s="665"/>
      <c r="PLW61" s="665"/>
      <c r="PLX61" s="665"/>
      <c r="PLY61" s="665"/>
      <c r="PLZ61" s="665"/>
      <c r="PMA61" s="665"/>
      <c r="PMB61" s="665"/>
      <c r="PMC61" s="665"/>
      <c r="PMD61" s="665"/>
      <c r="PME61" s="665"/>
      <c r="PMF61" s="665"/>
      <c r="PMG61" s="665"/>
      <c r="PMH61" s="665"/>
      <c r="PMI61" s="665"/>
      <c r="PMJ61" s="665"/>
      <c r="PMK61" s="665"/>
      <c r="PML61" s="665"/>
      <c r="PMM61" s="665"/>
      <c r="PMN61" s="665"/>
      <c r="PMO61" s="665"/>
      <c r="PMP61" s="665"/>
      <c r="PMQ61" s="665"/>
      <c r="PMR61" s="665"/>
      <c r="PMS61" s="665"/>
      <c r="PMT61" s="665"/>
      <c r="PMU61" s="665"/>
      <c r="PMV61" s="665"/>
      <c r="PMW61" s="665"/>
      <c r="PMX61" s="665"/>
      <c r="PMY61" s="665"/>
      <c r="PMZ61" s="665"/>
      <c r="PNA61" s="665"/>
      <c r="PNB61" s="665"/>
      <c r="PNC61" s="665"/>
      <c r="PND61" s="665"/>
      <c r="PNE61" s="665"/>
      <c r="PNF61" s="665"/>
      <c r="PNG61" s="665"/>
      <c r="PNH61" s="665"/>
      <c r="PNI61" s="665"/>
      <c r="PNJ61" s="665"/>
      <c r="PNK61" s="665"/>
      <c r="PNL61" s="665"/>
      <c r="PNM61" s="665"/>
      <c r="PNN61" s="665"/>
      <c r="PNO61" s="665"/>
      <c r="PNP61" s="665"/>
      <c r="PNQ61" s="665"/>
      <c r="PNR61" s="665"/>
      <c r="PNS61" s="665"/>
      <c r="PNT61" s="665"/>
      <c r="PNU61" s="665"/>
      <c r="PNV61" s="665"/>
      <c r="PNW61" s="665"/>
      <c r="PNX61" s="665"/>
      <c r="PNY61" s="665"/>
      <c r="PNZ61" s="665"/>
      <c r="POA61" s="665"/>
      <c r="POB61" s="665"/>
      <c r="POC61" s="665"/>
      <c r="POD61" s="665"/>
      <c r="POE61" s="665"/>
      <c r="POF61" s="665"/>
      <c r="POG61" s="665"/>
      <c r="POH61" s="665"/>
      <c r="POI61" s="665"/>
      <c r="POJ61" s="665"/>
      <c r="POK61" s="665"/>
      <c r="POL61" s="665"/>
      <c r="POM61" s="665"/>
      <c r="PON61" s="665"/>
      <c r="POO61" s="665"/>
      <c r="POP61" s="665"/>
      <c r="POQ61" s="665"/>
      <c r="POR61" s="665"/>
      <c r="POS61" s="665"/>
      <c r="POT61" s="665"/>
      <c r="POU61" s="665"/>
      <c r="POV61" s="665"/>
      <c r="POW61" s="665"/>
      <c r="POX61" s="665"/>
      <c r="POY61" s="665"/>
      <c r="POZ61" s="665"/>
      <c r="PPA61" s="665"/>
      <c r="PPB61" s="665"/>
      <c r="PPC61" s="665"/>
      <c r="PPD61" s="665"/>
      <c r="PPE61" s="665"/>
      <c r="PPF61" s="665"/>
      <c r="PPG61" s="665"/>
      <c r="PPH61" s="665"/>
      <c r="PPI61" s="665"/>
      <c r="PPJ61" s="665"/>
      <c r="PPK61" s="665"/>
      <c r="PPL61" s="665"/>
      <c r="PPM61" s="665"/>
      <c r="PPN61" s="665"/>
      <c r="PPO61" s="665"/>
      <c r="PPP61" s="665"/>
      <c r="PPQ61" s="665"/>
      <c r="PPR61" s="665"/>
      <c r="PPS61" s="665"/>
      <c r="PPT61" s="665"/>
      <c r="PPU61" s="665"/>
      <c r="PPV61" s="665"/>
      <c r="PPW61" s="665"/>
      <c r="PPX61" s="665"/>
      <c r="PPY61" s="665"/>
      <c r="PPZ61" s="665"/>
      <c r="PQA61" s="665"/>
      <c r="PQB61" s="665"/>
      <c r="PQC61" s="665"/>
      <c r="PQD61" s="665"/>
      <c r="PQE61" s="665"/>
      <c r="PQF61" s="665"/>
      <c r="PQG61" s="665"/>
      <c r="PQH61" s="665"/>
      <c r="PQI61" s="665"/>
      <c r="PQJ61" s="665"/>
      <c r="PQK61" s="665"/>
      <c r="PQL61" s="665"/>
      <c r="PQM61" s="665"/>
      <c r="PQN61" s="665"/>
      <c r="PQO61" s="665"/>
      <c r="PQP61" s="665"/>
      <c r="PQQ61" s="665"/>
      <c r="PQR61" s="665"/>
      <c r="PQS61" s="665"/>
      <c r="PQT61" s="665"/>
      <c r="PQU61" s="665"/>
      <c r="PQV61" s="665"/>
      <c r="PQW61" s="665"/>
      <c r="PQX61" s="665"/>
      <c r="PQY61" s="665"/>
      <c r="PQZ61" s="665"/>
      <c r="PRA61" s="665"/>
      <c r="PRB61" s="665"/>
      <c r="PRC61" s="665"/>
      <c r="PRD61" s="665"/>
      <c r="PRE61" s="665"/>
      <c r="PRF61" s="665"/>
      <c r="PRG61" s="665"/>
      <c r="PRH61" s="665"/>
      <c r="PRI61" s="665"/>
      <c r="PRJ61" s="665"/>
      <c r="PRK61" s="665"/>
      <c r="PRL61" s="665"/>
      <c r="PRM61" s="665"/>
      <c r="PRN61" s="665"/>
      <c r="PRO61" s="665"/>
      <c r="PRP61" s="665"/>
      <c r="PRQ61" s="665"/>
      <c r="PRR61" s="665"/>
      <c r="PRS61" s="665"/>
      <c r="PRT61" s="665"/>
      <c r="PRU61" s="665"/>
      <c r="PRV61" s="665"/>
      <c r="PRW61" s="665"/>
      <c r="PRX61" s="665"/>
      <c r="PRY61" s="665"/>
      <c r="PRZ61" s="665"/>
      <c r="PSA61" s="665"/>
      <c r="PSB61" s="665"/>
      <c r="PSC61" s="665"/>
      <c r="PSD61" s="665"/>
      <c r="PSE61" s="665"/>
      <c r="PSF61" s="665"/>
      <c r="PSG61" s="665"/>
      <c r="PSH61" s="665"/>
      <c r="PSI61" s="665"/>
      <c r="PSJ61" s="665"/>
      <c r="PSK61" s="665"/>
      <c r="PSL61" s="665"/>
      <c r="PSM61" s="665"/>
      <c r="PSN61" s="665"/>
      <c r="PSO61" s="665"/>
      <c r="PSP61" s="665"/>
      <c r="PSQ61" s="665"/>
      <c r="PSR61" s="665"/>
      <c r="PSS61" s="665"/>
      <c r="PST61" s="665"/>
      <c r="PSU61" s="665"/>
      <c r="PSV61" s="665"/>
      <c r="PSW61" s="665"/>
      <c r="PSX61" s="665"/>
      <c r="PSY61" s="665"/>
      <c r="PSZ61" s="665"/>
      <c r="PTA61" s="665"/>
      <c r="PTB61" s="665"/>
      <c r="PTC61" s="665"/>
      <c r="PTD61" s="665"/>
      <c r="PTE61" s="665"/>
      <c r="PTF61" s="665"/>
      <c r="PTG61" s="665"/>
      <c r="PTH61" s="665"/>
      <c r="PTI61" s="665"/>
      <c r="PTJ61" s="665"/>
      <c r="PTK61" s="665"/>
      <c r="PTL61" s="665"/>
      <c r="PTM61" s="665"/>
      <c r="PTN61" s="665"/>
      <c r="PTO61" s="665"/>
      <c r="PTP61" s="665"/>
      <c r="PTQ61" s="665"/>
      <c r="PTR61" s="665"/>
      <c r="PTS61" s="665"/>
      <c r="PTT61" s="665"/>
      <c r="PTU61" s="665"/>
      <c r="PTV61" s="665"/>
      <c r="PTW61" s="665"/>
      <c r="PTX61" s="665"/>
      <c r="PTY61" s="665"/>
      <c r="PTZ61" s="665"/>
      <c r="PUA61" s="665"/>
      <c r="PUB61" s="665"/>
      <c r="PUC61" s="665"/>
      <c r="PUD61" s="665"/>
      <c r="PUE61" s="665"/>
      <c r="PUF61" s="665"/>
      <c r="PUG61" s="665"/>
      <c r="PUH61" s="665"/>
      <c r="PUI61" s="665"/>
      <c r="PUJ61" s="665"/>
      <c r="PUK61" s="665"/>
      <c r="PUL61" s="665"/>
      <c r="PUM61" s="665"/>
      <c r="PUN61" s="665"/>
      <c r="PUO61" s="665"/>
      <c r="PUP61" s="665"/>
      <c r="PUQ61" s="665"/>
      <c r="PUR61" s="665"/>
      <c r="PUS61" s="665"/>
      <c r="PUT61" s="665"/>
      <c r="PUU61" s="665"/>
      <c r="PUV61" s="665"/>
      <c r="PUW61" s="665"/>
      <c r="PUX61" s="665"/>
      <c r="PUY61" s="665"/>
      <c r="PUZ61" s="665"/>
      <c r="PVA61" s="665"/>
      <c r="PVB61" s="665"/>
      <c r="PVC61" s="665"/>
      <c r="PVD61" s="665"/>
      <c r="PVE61" s="665"/>
      <c r="PVF61" s="665"/>
      <c r="PVG61" s="665"/>
      <c r="PVH61" s="665"/>
      <c r="PVI61" s="665"/>
      <c r="PVJ61" s="665"/>
      <c r="PVK61" s="665"/>
      <c r="PVL61" s="665"/>
      <c r="PVM61" s="665"/>
      <c r="PVN61" s="665"/>
      <c r="PVO61" s="665"/>
      <c r="PVP61" s="665"/>
      <c r="PVQ61" s="665"/>
      <c r="PVR61" s="665"/>
      <c r="PVS61" s="665"/>
      <c r="PVT61" s="665"/>
      <c r="PVU61" s="665"/>
      <c r="PVV61" s="665"/>
      <c r="PVW61" s="665"/>
      <c r="PVX61" s="665"/>
      <c r="PVY61" s="665"/>
      <c r="PVZ61" s="665"/>
      <c r="PWA61" s="665"/>
      <c r="PWB61" s="665"/>
      <c r="PWC61" s="665"/>
      <c r="PWD61" s="665"/>
      <c r="PWE61" s="665"/>
      <c r="PWF61" s="665"/>
      <c r="PWG61" s="665"/>
      <c r="PWH61" s="665"/>
      <c r="PWI61" s="665"/>
      <c r="PWJ61" s="665"/>
      <c r="PWK61" s="665"/>
      <c r="PWL61" s="665"/>
      <c r="PWM61" s="665"/>
      <c r="PWN61" s="665"/>
      <c r="PWO61" s="665"/>
      <c r="PWP61" s="665"/>
      <c r="PWQ61" s="665"/>
      <c r="PWR61" s="665"/>
      <c r="PWS61" s="665"/>
      <c r="PWT61" s="665"/>
      <c r="PWU61" s="665"/>
      <c r="PWV61" s="665"/>
      <c r="PWW61" s="665"/>
      <c r="PWX61" s="665"/>
      <c r="PWY61" s="665"/>
      <c r="PWZ61" s="665"/>
      <c r="PXA61" s="665"/>
      <c r="PXB61" s="665"/>
      <c r="PXC61" s="665"/>
      <c r="PXD61" s="665"/>
      <c r="PXE61" s="665"/>
      <c r="PXF61" s="665"/>
      <c r="PXG61" s="665"/>
      <c r="PXH61" s="665"/>
      <c r="PXI61" s="665"/>
      <c r="PXJ61" s="665"/>
      <c r="PXK61" s="665"/>
      <c r="PXL61" s="665"/>
      <c r="PXM61" s="665"/>
      <c r="PXN61" s="665"/>
      <c r="PXO61" s="665"/>
      <c r="PXP61" s="665"/>
      <c r="PXQ61" s="665"/>
      <c r="PXR61" s="665"/>
      <c r="PXS61" s="665"/>
      <c r="PXT61" s="665"/>
      <c r="PXU61" s="665"/>
      <c r="PXV61" s="665"/>
      <c r="PXW61" s="665"/>
      <c r="PXX61" s="665"/>
      <c r="PXY61" s="665"/>
      <c r="PXZ61" s="665"/>
      <c r="PYA61" s="665"/>
      <c r="PYB61" s="665"/>
      <c r="PYC61" s="665"/>
      <c r="PYD61" s="665"/>
      <c r="PYE61" s="665"/>
      <c r="PYF61" s="665"/>
      <c r="PYG61" s="665"/>
      <c r="PYH61" s="665"/>
      <c r="PYI61" s="665"/>
      <c r="PYJ61" s="665"/>
      <c r="PYK61" s="665"/>
      <c r="PYL61" s="665"/>
      <c r="PYM61" s="665"/>
      <c r="PYN61" s="665"/>
      <c r="PYO61" s="665"/>
      <c r="PYP61" s="665"/>
      <c r="PYQ61" s="665"/>
      <c r="PYR61" s="665"/>
      <c r="PYS61" s="665"/>
      <c r="PYT61" s="665"/>
      <c r="PYU61" s="665"/>
      <c r="PYV61" s="665"/>
      <c r="PYW61" s="665"/>
      <c r="PYX61" s="665"/>
      <c r="PYY61" s="665"/>
      <c r="PYZ61" s="665"/>
      <c r="PZA61" s="665"/>
      <c r="PZB61" s="665"/>
      <c r="PZC61" s="665"/>
      <c r="PZD61" s="665"/>
      <c r="PZE61" s="665"/>
      <c r="PZF61" s="665"/>
      <c r="PZG61" s="665"/>
      <c r="PZH61" s="665"/>
      <c r="PZI61" s="665"/>
      <c r="PZJ61" s="665"/>
      <c r="PZK61" s="665"/>
      <c r="PZL61" s="665"/>
      <c r="PZM61" s="665"/>
      <c r="PZN61" s="665"/>
      <c r="PZO61" s="665"/>
      <c r="PZP61" s="665"/>
      <c r="PZQ61" s="665"/>
      <c r="PZR61" s="665"/>
      <c r="PZS61" s="665"/>
      <c r="PZT61" s="665"/>
      <c r="PZU61" s="665"/>
      <c r="PZV61" s="665"/>
      <c r="PZW61" s="665"/>
      <c r="PZX61" s="665"/>
      <c r="PZY61" s="665"/>
      <c r="PZZ61" s="665"/>
      <c r="QAA61" s="665"/>
      <c r="QAB61" s="665"/>
      <c r="QAC61" s="665"/>
      <c r="QAD61" s="665"/>
      <c r="QAE61" s="665"/>
      <c r="QAF61" s="665"/>
      <c r="QAG61" s="665"/>
      <c r="QAH61" s="665"/>
      <c r="QAI61" s="665"/>
      <c r="QAJ61" s="665"/>
      <c r="QAK61" s="665"/>
      <c r="QAL61" s="665"/>
      <c r="QAM61" s="665"/>
      <c r="QAN61" s="665"/>
      <c r="QAO61" s="665"/>
      <c r="QAP61" s="665"/>
      <c r="QAQ61" s="665"/>
      <c r="QAR61" s="665"/>
      <c r="QAS61" s="665"/>
      <c r="QAT61" s="665"/>
      <c r="QAU61" s="665"/>
      <c r="QAV61" s="665"/>
      <c r="QAW61" s="665"/>
      <c r="QAX61" s="665"/>
      <c r="QAY61" s="665"/>
      <c r="QAZ61" s="665"/>
      <c r="QBA61" s="665"/>
      <c r="QBB61" s="665"/>
      <c r="QBC61" s="665"/>
      <c r="QBD61" s="665"/>
      <c r="QBE61" s="665"/>
      <c r="QBF61" s="665"/>
      <c r="QBG61" s="665"/>
      <c r="QBH61" s="665"/>
      <c r="QBI61" s="665"/>
      <c r="QBJ61" s="665"/>
      <c r="QBK61" s="665"/>
      <c r="QBL61" s="665"/>
      <c r="QBM61" s="665"/>
      <c r="QBN61" s="665"/>
      <c r="QBO61" s="665"/>
      <c r="QBP61" s="665"/>
      <c r="QBQ61" s="665"/>
      <c r="QBR61" s="665"/>
      <c r="QBS61" s="665"/>
      <c r="QBT61" s="665"/>
      <c r="QBU61" s="665"/>
      <c r="QBV61" s="665"/>
      <c r="QBW61" s="665"/>
      <c r="QBX61" s="665"/>
      <c r="QBY61" s="665"/>
      <c r="QBZ61" s="665"/>
      <c r="QCA61" s="665"/>
      <c r="QCB61" s="665"/>
      <c r="QCC61" s="665"/>
      <c r="QCD61" s="665"/>
      <c r="QCE61" s="665"/>
      <c r="QCF61" s="665"/>
      <c r="QCG61" s="665"/>
      <c r="QCH61" s="665"/>
      <c r="QCI61" s="665"/>
      <c r="QCJ61" s="665"/>
      <c r="QCK61" s="665"/>
      <c r="QCL61" s="665"/>
      <c r="QCM61" s="665"/>
      <c r="QCN61" s="665"/>
      <c r="QCO61" s="665"/>
      <c r="QCP61" s="665"/>
      <c r="QCQ61" s="665"/>
      <c r="QCR61" s="665"/>
      <c r="QCS61" s="665"/>
      <c r="QCT61" s="665"/>
      <c r="QCU61" s="665"/>
      <c r="QCV61" s="665"/>
      <c r="QCW61" s="665"/>
      <c r="QCX61" s="665"/>
      <c r="QCY61" s="665"/>
      <c r="QCZ61" s="665"/>
      <c r="QDA61" s="665"/>
      <c r="QDB61" s="665"/>
      <c r="QDC61" s="665"/>
      <c r="QDD61" s="665"/>
      <c r="QDE61" s="665"/>
      <c r="QDF61" s="665"/>
      <c r="QDG61" s="665"/>
      <c r="QDH61" s="665"/>
      <c r="QDI61" s="665"/>
      <c r="QDJ61" s="665"/>
      <c r="QDK61" s="665"/>
      <c r="QDL61" s="665"/>
      <c r="QDM61" s="665"/>
      <c r="QDN61" s="665"/>
      <c r="QDO61" s="665"/>
      <c r="QDP61" s="665"/>
      <c r="QDQ61" s="665"/>
      <c r="QDR61" s="665"/>
      <c r="QDS61" s="665"/>
      <c r="QDT61" s="665"/>
      <c r="QDU61" s="665"/>
      <c r="QDV61" s="665"/>
      <c r="QDW61" s="665"/>
      <c r="QDX61" s="665"/>
      <c r="QDY61" s="665"/>
      <c r="QDZ61" s="665"/>
      <c r="QEA61" s="665"/>
      <c r="QEB61" s="665"/>
      <c r="QEC61" s="665"/>
      <c r="QED61" s="665"/>
      <c r="QEE61" s="665"/>
      <c r="QEF61" s="665"/>
      <c r="QEG61" s="665"/>
      <c r="QEH61" s="665"/>
      <c r="QEI61" s="665"/>
      <c r="QEJ61" s="665"/>
      <c r="QEK61" s="665"/>
      <c r="QEL61" s="665"/>
      <c r="QEM61" s="665"/>
      <c r="QEN61" s="665"/>
      <c r="QEO61" s="665"/>
      <c r="QEP61" s="665"/>
      <c r="QEQ61" s="665"/>
      <c r="QER61" s="665"/>
      <c r="QES61" s="665"/>
      <c r="QET61" s="665"/>
      <c r="QEU61" s="665"/>
      <c r="QEV61" s="665"/>
      <c r="QEW61" s="665"/>
      <c r="QEX61" s="665"/>
      <c r="QEY61" s="665"/>
      <c r="QEZ61" s="665"/>
      <c r="QFA61" s="665"/>
      <c r="QFB61" s="665"/>
      <c r="QFC61" s="665"/>
      <c r="QFD61" s="665"/>
      <c r="QFE61" s="665"/>
      <c r="QFF61" s="665"/>
      <c r="QFG61" s="665"/>
      <c r="QFH61" s="665"/>
      <c r="QFI61" s="665"/>
      <c r="QFJ61" s="665"/>
      <c r="QFK61" s="665"/>
      <c r="QFL61" s="665"/>
      <c r="QFM61" s="665"/>
      <c r="QFN61" s="665"/>
      <c r="QFO61" s="665"/>
      <c r="QFP61" s="665"/>
      <c r="QFQ61" s="665"/>
      <c r="QFR61" s="665"/>
      <c r="QFS61" s="665"/>
      <c r="QFT61" s="665"/>
      <c r="QFU61" s="665"/>
      <c r="QFV61" s="665"/>
      <c r="QFW61" s="665"/>
      <c r="QFX61" s="665"/>
      <c r="QFY61" s="665"/>
      <c r="QFZ61" s="665"/>
      <c r="QGA61" s="665"/>
      <c r="QGB61" s="665"/>
      <c r="QGC61" s="665"/>
      <c r="QGD61" s="665"/>
      <c r="QGE61" s="665"/>
      <c r="QGF61" s="665"/>
      <c r="QGG61" s="665"/>
      <c r="QGH61" s="665"/>
      <c r="QGI61" s="665"/>
      <c r="QGJ61" s="665"/>
      <c r="QGK61" s="665"/>
      <c r="QGL61" s="665"/>
      <c r="QGM61" s="665"/>
      <c r="QGN61" s="665"/>
      <c r="QGO61" s="665"/>
      <c r="QGP61" s="665"/>
      <c r="QGQ61" s="665"/>
      <c r="QGR61" s="665"/>
      <c r="QGS61" s="665"/>
      <c r="QGT61" s="665"/>
      <c r="QGU61" s="665"/>
      <c r="QGV61" s="665"/>
      <c r="QGW61" s="665"/>
      <c r="QGX61" s="665"/>
      <c r="QGY61" s="665"/>
      <c r="QGZ61" s="665"/>
      <c r="QHA61" s="665"/>
      <c r="QHB61" s="665"/>
      <c r="QHC61" s="665"/>
      <c r="QHD61" s="665"/>
      <c r="QHE61" s="665"/>
      <c r="QHF61" s="665"/>
      <c r="QHG61" s="665"/>
      <c r="QHH61" s="665"/>
      <c r="QHI61" s="665"/>
      <c r="QHJ61" s="665"/>
      <c r="QHK61" s="665"/>
      <c r="QHL61" s="665"/>
      <c r="QHM61" s="665"/>
      <c r="QHN61" s="665"/>
      <c r="QHO61" s="665"/>
      <c r="QHP61" s="665"/>
      <c r="QHQ61" s="665"/>
      <c r="QHR61" s="665"/>
      <c r="QHS61" s="665"/>
      <c r="QHT61" s="665"/>
      <c r="QHU61" s="665"/>
      <c r="QHV61" s="665"/>
      <c r="QHW61" s="665"/>
      <c r="QHX61" s="665"/>
      <c r="QHY61" s="665"/>
      <c r="QHZ61" s="665"/>
      <c r="QIA61" s="665"/>
      <c r="QIB61" s="665"/>
      <c r="QIC61" s="665"/>
      <c r="QID61" s="665"/>
      <c r="QIE61" s="665"/>
      <c r="QIF61" s="665"/>
      <c r="QIG61" s="665"/>
      <c r="QIH61" s="665"/>
      <c r="QII61" s="665"/>
      <c r="QIJ61" s="665"/>
      <c r="QIK61" s="665"/>
      <c r="QIL61" s="665"/>
      <c r="QIM61" s="665"/>
      <c r="QIN61" s="665"/>
      <c r="QIO61" s="665"/>
      <c r="QIP61" s="665"/>
      <c r="QIQ61" s="665"/>
      <c r="QIR61" s="665"/>
      <c r="QIS61" s="665"/>
      <c r="QIT61" s="665"/>
      <c r="QIU61" s="665"/>
      <c r="QIV61" s="665"/>
      <c r="QIW61" s="665"/>
      <c r="QIX61" s="665"/>
      <c r="QIY61" s="665"/>
      <c r="QIZ61" s="665"/>
      <c r="QJA61" s="665"/>
      <c r="QJB61" s="665"/>
      <c r="QJC61" s="665"/>
      <c r="QJD61" s="665"/>
      <c r="QJE61" s="665"/>
      <c r="QJF61" s="665"/>
      <c r="QJG61" s="665"/>
      <c r="QJH61" s="665"/>
      <c r="QJI61" s="665"/>
      <c r="QJJ61" s="665"/>
      <c r="QJK61" s="665"/>
      <c r="QJL61" s="665"/>
      <c r="QJM61" s="665"/>
      <c r="QJN61" s="665"/>
      <c r="QJO61" s="665"/>
      <c r="QJP61" s="665"/>
      <c r="QJQ61" s="665"/>
      <c r="QJR61" s="665"/>
      <c r="QJS61" s="665"/>
      <c r="QJT61" s="665"/>
      <c r="QJU61" s="665"/>
      <c r="QJV61" s="665"/>
      <c r="QJW61" s="665"/>
      <c r="QJX61" s="665"/>
      <c r="QJY61" s="665"/>
      <c r="QJZ61" s="665"/>
      <c r="QKA61" s="665"/>
      <c r="QKB61" s="665"/>
      <c r="QKC61" s="665"/>
      <c r="QKD61" s="665"/>
      <c r="QKE61" s="665"/>
      <c r="QKF61" s="665"/>
      <c r="QKG61" s="665"/>
      <c r="QKH61" s="665"/>
      <c r="QKI61" s="665"/>
      <c r="QKJ61" s="665"/>
      <c r="QKK61" s="665"/>
      <c r="QKL61" s="665"/>
      <c r="QKM61" s="665"/>
      <c r="QKN61" s="665"/>
      <c r="QKO61" s="665"/>
      <c r="QKP61" s="665"/>
      <c r="QKQ61" s="665"/>
      <c r="QKR61" s="665"/>
      <c r="QKS61" s="665"/>
      <c r="QKT61" s="665"/>
      <c r="QKU61" s="665"/>
      <c r="QKV61" s="665"/>
      <c r="QKW61" s="665"/>
      <c r="QKX61" s="665"/>
      <c r="QKY61" s="665"/>
      <c r="QKZ61" s="665"/>
      <c r="QLA61" s="665"/>
      <c r="QLB61" s="665"/>
      <c r="QLC61" s="665"/>
      <c r="QLD61" s="665"/>
      <c r="QLE61" s="665"/>
      <c r="QLF61" s="665"/>
      <c r="QLG61" s="665"/>
      <c r="QLH61" s="665"/>
      <c r="QLI61" s="665"/>
      <c r="QLJ61" s="665"/>
      <c r="QLK61" s="665"/>
      <c r="QLL61" s="665"/>
      <c r="QLM61" s="665"/>
      <c r="QLN61" s="665"/>
      <c r="QLO61" s="665"/>
      <c r="QLP61" s="665"/>
      <c r="QLQ61" s="665"/>
      <c r="QLR61" s="665"/>
      <c r="QLS61" s="665"/>
      <c r="QLT61" s="665"/>
      <c r="QLU61" s="665"/>
      <c r="QLV61" s="665"/>
      <c r="QLW61" s="665"/>
      <c r="QLX61" s="665"/>
      <c r="QLY61" s="665"/>
      <c r="QLZ61" s="665"/>
      <c r="QMA61" s="665"/>
      <c r="QMB61" s="665"/>
      <c r="QMC61" s="665"/>
      <c r="QMD61" s="665"/>
      <c r="QME61" s="665"/>
      <c r="QMF61" s="665"/>
      <c r="QMG61" s="665"/>
      <c r="QMH61" s="665"/>
      <c r="QMI61" s="665"/>
      <c r="QMJ61" s="665"/>
      <c r="QMK61" s="665"/>
      <c r="QML61" s="665"/>
      <c r="QMM61" s="665"/>
      <c r="QMN61" s="665"/>
      <c r="QMO61" s="665"/>
      <c r="QMP61" s="665"/>
      <c r="QMQ61" s="665"/>
      <c r="QMR61" s="665"/>
      <c r="QMS61" s="665"/>
      <c r="QMT61" s="665"/>
      <c r="QMU61" s="665"/>
      <c r="QMV61" s="665"/>
      <c r="QMW61" s="665"/>
      <c r="QMX61" s="665"/>
      <c r="QMY61" s="665"/>
      <c r="QMZ61" s="665"/>
      <c r="QNA61" s="665"/>
      <c r="QNB61" s="665"/>
      <c r="QNC61" s="665"/>
      <c r="QND61" s="665"/>
      <c r="QNE61" s="665"/>
      <c r="QNF61" s="665"/>
      <c r="QNG61" s="665"/>
      <c r="QNH61" s="665"/>
      <c r="QNI61" s="665"/>
      <c r="QNJ61" s="665"/>
      <c r="QNK61" s="665"/>
      <c r="QNL61" s="665"/>
      <c r="QNM61" s="665"/>
      <c r="QNN61" s="665"/>
      <c r="QNO61" s="665"/>
      <c r="QNP61" s="665"/>
      <c r="QNQ61" s="665"/>
      <c r="QNR61" s="665"/>
      <c r="QNS61" s="665"/>
      <c r="QNT61" s="665"/>
      <c r="QNU61" s="665"/>
      <c r="QNV61" s="665"/>
      <c r="QNW61" s="665"/>
      <c r="QNX61" s="665"/>
      <c r="QNY61" s="665"/>
      <c r="QNZ61" s="665"/>
      <c r="QOA61" s="665"/>
      <c r="QOB61" s="665"/>
      <c r="QOC61" s="665"/>
      <c r="QOD61" s="665"/>
      <c r="QOE61" s="665"/>
      <c r="QOF61" s="665"/>
      <c r="QOG61" s="665"/>
      <c r="QOH61" s="665"/>
      <c r="QOI61" s="665"/>
      <c r="QOJ61" s="665"/>
      <c r="QOK61" s="665"/>
      <c r="QOL61" s="665"/>
      <c r="QOM61" s="665"/>
      <c r="QON61" s="665"/>
      <c r="QOO61" s="665"/>
      <c r="QOP61" s="665"/>
      <c r="QOQ61" s="665"/>
      <c r="QOR61" s="665"/>
      <c r="QOS61" s="665"/>
      <c r="QOT61" s="665"/>
      <c r="QOU61" s="665"/>
      <c r="QOV61" s="665"/>
      <c r="QOW61" s="665"/>
      <c r="QOX61" s="665"/>
      <c r="QOY61" s="665"/>
      <c r="QOZ61" s="665"/>
      <c r="QPA61" s="665"/>
      <c r="QPB61" s="665"/>
      <c r="QPC61" s="665"/>
      <c r="QPD61" s="665"/>
      <c r="QPE61" s="665"/>
      <c r="QPF61" s="665"/>
      <c r="QPG61" s="665"/>
      <c r="QPH61" s="665"/>
      <c r="QPI61" s="665"/>
      <c r="QPJ61" s="665"/>
      <c r="QPK61" s="665"/>
      <c r="QPL61" s="665"/>
      <c r="QPM61" s="665"/>
      <c r="QPN61" s="665"/>
      <c r="QPO61" s="665"/>
      <c r="QPP61" s="665"/>
      <c r="QPQ61" s="665"/>
      <c r="QPR61" s="665"/>
      <c r="QPS61" s="665"/>
      <c r="QPT61" s="665"/>
      <c r="QPU61" s="665"/>
      <c r="QPV61" s="665"/>
      <c r="QPW61" s="665"/>
      <c r="QPX61" s="665"/>
      <c r="QPY61" s="665"/>
      <c r="QPZ61" s="665"/>
      <c r="QQA61" s="665"/>
      <c r="QQB61" s="665"/>
      <c r="QQC61" s="665"/>
      <c r="QQD61" s="665"/>
      <c r="QQE61" s="665"/>
      <c r="QQF61" s="665"/>
      <c r="QQG61" s="665"/>
      <c r="QQH61" s="665"/>
      <c r="QQI61" s="665"/>
      <c r="QQJ61" s="665"/>
      <c r="QQK61" s="665"/>
      <c r="QQL61" s="665"/>
      <c r="QQM61" s="665"/>
      <c r="QQN61" s="665"/>
      <c r="QQO61" s="665"/>
      <c r="QQP61" s="665"/>
      <c r="QQQ61" s="665"/>
      <c r="QQR61" s="665"/>
      <c r="QQS61" s="665"/>
      <c r="QQT61" s="665"/>
      <c r="QQU61" s="665"/>
      <c r="QQV61" s="665"/>
      <c r="QQW61" s="665"/>
      <c r="QQX61" s="665"/>
      <c r="QQY61" s="665"/>
      <c r="QQZ61" s="665"/>
      <c r="QRA61" s="665"/>
      <c r="QRB61" s="665"/>
      <c r="QRC61" s="665"/>
      <c r="QRD61" s="665"/>
      <c r="QRE61" s="665"/>
      <c r="QRF61" s="665"/>
      <c r="QRG61" s="665"/>
      <c r="QRH61" s="665"/>
      <c r="QRI61" s="665"/>
      <c r="QRJ61" s="665"/>
      <c r="QRK61" s="665"/>
      <c r="QRL61" s="665"/>
      <c r="QRM61" s="665"/>
      <c r="QRN61" s="665"/>
      <c r="QRO61" s="665"/>
      <c r="QRP61" s="665"/>
      <c r="QRQ61" s="665"/>
      <c r="QRR61" s="665"/>
      <c r="QRS61" s="665"/>
      <c r="QRT61" s="665"/>
      <c r="QRU61" s="665"/>
      <c r="QRV61" s="665"/>
      <c r="QRW61" s="665"/>
      <c r="QRX61" s="665"/>
      <c r="QRY61" s="665"/>
      <c r="QRZ61" s="665"/>
      <c r="QSA61" s="665"/>
      <c r="QSB61" s="665"/>
      <c r="QSC61" s="665"/>
      <c r="QSD61" s="665"/>
      <c r="QSE61" s="665"/>
      <c r="QSF61" s="665"/>
      <c r="QSG61" s="665"/>
      <c r="QSH61" s="665"/>
      <c r="QSI61" s="665"/>
      <c r="QSJ61" s="665"/>
      <c r="QSK61" s="665"/>
      <c r="QSL61" s="665"/>
      <c r="QSM61" s="665"/>
      <c r="QSN61" s="665"/>
      <c r="QSO61" s="665"/>
      <c r="QSP61" s="665"/>
      <c r="QSQ61" s="665"/>
      <c r="QSR61" s="665"/>
      <c r="QSS61" s="665"/>
      <c r="QST61" s="665"/>
      <c r="QSU61" s="665"/>
      <c r="QSV61" s="665"/>
      <c r="QSW61" s="665"/>
      <c r="QSX61" s="665"/>
      <c r="QSY61" s="665"/>
      <c r="QSZ61" s="665"/>
      <c r="QTA61" s="665"/>
      <c r="QTB61" s="665"/>
      <c r="QTC61" s="665"/>
      <c r="QTD61" s="665"/>
      <c r="QTE61" s="665"/>
      <c r="QTF61" s="665"/>
      <c r="QTG61" s="665"/>
      <c r="QTH61" s="665"/>
      <c r="QTI61" s="665"/>
      <c r="QTJ61" s="665"/>
      <c r="QTK61" s="665"/>
      <c r="QTL61" s="665"/>
      <c r="QTM61" s="665"/>
      <c r="QTN61" s="665"/>
      <c r="QTO61" s="665"/>
      <c r="QTP61" s="665"/>
      <c r="QTQ61" s="665"/>
      <c r="QTR61" s="665"/>
      <c r="QTS61" s="665"/>
      <c r="QTT61" s="665"/>
      <c r="QTU61" s="665"/>
      <c r="QTV61" s="665"/>
      <c r="QTW61" s="665"/>
      <c r="QTX61" s="665"/>
      <c r="QTY61" s="665"/>
      <c r="QTZ61" s="665"/>
      <c r="QUA61" s="665"/>
      <c r="QUB61" s="665"/>
      <c r="QUC61" s="665"/>
      <c r="QUD61" s="665"/>
      <c r="QUE61" s="665"/>
      <c r="QUF61" s="665"/>
      <c r="QUG61" s="665"/>
      <c r="QUH61" s="665"/>
      <c r="QUI61" s="665"/>
      <c r="QUJ61" s="665"/>
      <c r="QUK61" s="665"/>
      <c r="QUL61" s="665"/>
      <c r="QUM61" s="665"/>
      <c r="QUN61" s="665"/>
      <c r="QUO61" s="665"/>
      <c r="QUP61" s="665"/>
      <c r="QUQ61" s="665"/>
      <c r="QUR61" s="665"/>
      <c r="QUS61" s="665"/>
      <c r="QUT61" s="665"/>
      <c r="QUU61" s="665"/>
      <c r="QUV61" s="665"/>
      <c r="QUW61" s="665"/>
      <c r="QUX61" s="665"/>
      <c r="QUY61" s="665"/>
      <c r="QUZ61" s="665"/>
      <c r="QVA61" s="665"/>
      <c r="QVB61" s="665"/>
      <c r="QVC61" s="665"/>
      <c r="QVD61" s="665"/>
      <c r="QVE61" s="665"/>
      <c r="QVF61" s="665"/>
      <c r="QVG61" s="665"/>
      <c r="QVH61" s="665"/>
      <c r="QVI61" s="665"/>
      <c r="QVJ61" s="665"/>
      <c r="QVK61" s="665"/>
      <c r="QVL61" s="665"/>
      <c r="QVM61" s="665"/>
      <c r="QVN61" s="665"/>
      <c r="QVO61" s="665"/>
      <c r="QVP61" s="665"/>
      <c r="QVQ61" s="665"/>
      <c r="QVR61" s="665"/>
      <c r="QVS61" s="665"/>
      <c r="QVT61" s="665"/>
      <c r="QVU61" s="665"/>
      <c r="QVV61" s="665"/>
      <c r="QVW61" s="665"/>
      <c r="QVX61" s="665"/>
      <c r="QVY61" s="665"/>
      <c r="QVZ61" s="665"/>
      <c r="QWA61" s="665"/>
      <c r="QWB61" s="665"/>
      <c r="QWC61" s="665"/>
      <c r="QWD61" s="665"/>
      <c r="QWE61" s="665"/>
      <c r="QWF61" s="665"/>
      <c r="QWG61" s="665"/>
      <c r="QWH61" s="665"/>
      <c r="QWI61" s="665"/>
      <c r="QWJ61" s="665"/>
      <c r="QWK61" s="665"/>
      <c r="QWL61" s="665"/>
      <c r="QWM61" s="665"/>
      <c r="QWN61" s="665"/>
      <c r="QWO61" s="665"/>
      <c r="QWP61" s="665"/>
      <c r="QWQ61" s="665"/>
      <c r="QWR61" s="665"/>
      <c r="QWS61" s="665"/>
      <c r="QWT61" s="665"/>
      <c r="QWU61" s="665"/>
      <c r="QWV61" s="665"/>
      <c r="QWW61" s="665"/>
      <c r="QWX61" s="665"/>
      <c r="QWY61" s="665"/>
      <c r="QWZ61" s="665"/>
      <c r="QXA61" s="665"/>
      <c r="QXB61" s="665"/>
      <c r="QXC61" s="665"/>
      <c r="QXD61" s="665"/>
      <c r="QXE61" s="665"/>
      <c r="QXF61" s="665"/>
      <c r="QXG61" s="665"/>
      <c r="QXH61" s="665"/>
      <c r="QXI61" s="665"/>
      <c r="QXJ61" s="665"/>
      <c r="QXK61" s="665"/>
      <c r="QXL61" s="665"/>
      <c r="QXM61" s="665"/>
      <c r="QXN61" s="665"/>
      <c r="QXO61" s="665"/>
      <c r="QXP61" s="665"/>
      <c r="QXQ61" s="665"/>
      <c r="QXR61" s="665"/>
      <c r="QXS61" s="665"/>
      <c r="QXT61" s="665"/>
      <c r="QXU61" s="665"/>
      <c r="QXV61" s="665"/>
      <c r="QXW61" s="665"/>
      <c r="QXX61" s="665"/>
      <c r="QXY61" s="665"/>
      <c r="QXZ61" s="665"/>
      <c r="QYA61" s="665"/>
      <c r="QYB61" s="665"/>
      <c r="QYC61" s="665"/>
      <c r="QYD61" s="665"/>
      <c r="QYE61" s="665"/>
      <c r="QYF61" s="665"/>
      <c r="QYG61" s="665"/>
      <c r="QYH61" s="665"/>
      <c r="QYI61" s="665"/>
      <c r="QYJ61" s="665"/>
      <c r="QYK61" s="665"/>
      <c r="QYL61" s="665"/>
      <c r="QYM61" s="665"/>
      <c r="QYN61" s="665"/>
      <c r="QYO61" s="665"/>
      <c r="QYP61" s="665"/>
      <c r="QYQ61" s="665"/>
      <c r="QYR61" s="665"/>
      <c r="QYS61" s="665"/>
      <c r="QYT61" s="665"/>
      <c r="QYU61" s="665"/>
      <c r="QYV61" s="665"/>
      <c r="QYW61" s="665"/>
      <c r="QYX61" s="665"/>
      <c r="QYY61" s="665"/>
      <c r="QYZ61" s="665"/>
      <c r="QZA61" s="665"/>
      <c r="QZB61" s="665"/>
      <c r="QZC61" s="665"/>
      <c r="QZD61" s="665"/>
      <c r="QZE61" s="665"/>
      <c r="QZF61" s="665"/>
      <c r="QZG61" s="665"/>
      <c r="QZH61" s="665"/>
      <c r="QZI61" s="665"/>
      <c r="QZJ61" s="665"/>
      <c r="QZK61" s="665"/>
      <c r="QZL61" s="665"/>
      <c r="QZM61" s="665"/>
      <c r="QZN61" s="665"/>
      <c r="QZO61" s="665"/>
      <c r="QZP61" s="665"/>
      <c r="QZQ61" s="665"/>
      <c r="QZR61" s="665"/>
      <c r="QZS61" s="665"/>
      <c r="QZT61" s="665"/>
      <c r="QZU61" s="665"/>
      <c r="QZV61" s="665"/>
      <c r="QZW61" s="665"/>
      <c r="QZX61" s="665"/>
      <c r="QZY61" s="665"/>
      <c r="QZZ61" s="665"/>
      <c r="RAA61" s="665"/>
      <c r="RAB61" s="665"/>
      <c r="RAC61" s="665"/>
      <c r="RAD61" s="665"/>
      <c r="RAE61" s="665"/>
      <c r="RAF61" s="665"/>
      <c r="RAG61" s="665"/>
      <c r="RAH61" s="665"/>
      <c r="RAI61" s="665"/>
      <c r="RAJ61" s="665"/>
      <c r="RAK61" s="665"/>
      <c r="RAL61" s="665"/>
      <c r="RAM61" s="665"/>
      <c r="RAN61" s="665"/>
      <c r="RAO61" s="665"/>
      <c r="RAP61" s="665"/>
      <c r="RAQ61" s="665"/>
      <c r="RAR61" s="665"/>
      <c r="RAS61" s="665"/>
      <c r="RAT61" s="665"/>
      <c r="RAU61" s="665"/>
      <c r="RAV61" s="665"/>
      <c r="RAW61" s="665"/>
      <c r="RAX61" s="665"/>
      <c r="RAY61" s="665"/>
      <c r="RAZ61" s="665"/>
      <c r="RBA61" s="665"/>
      <c r="RBB61" s="665"/>
      <c r="RBC61" s="665"/>
      <c r="RBD61" s="665"/>
      <c r="RBE61" s="665"/>
      <c r="RBF61" s="665"/>
      <c r="RBG61" s="665"/>
      <c r="RBH61" s="665"/>
      <c r="RBI61" s="665"/>
      <c r="RBJ61" s="665"/>
      <c r="RBK61" s="665"/>
      <c r="RBL61" s="665"/>
      <c r="RBM61" s="665"/>
      <c r="RBN61" s="665"/>
      <c r="RBO61" s="665"/>
      <c r="RBP61" s="665"/>
      <c r="RBQ61" s="665"/>
      <c r="RBR61" s="665"/>
      <c r="RBS61" s="665"/>
      <c r="RBT61" s="665"/>
      <c r="RBU61" s="665"/>
      <c r="RBV61" s="665"/>
      <c r="RBW61" s="665"/>
      <c r="RBX61" s="665"/>
      <c r="RBY61" s="665"/>
      <c r="RBZ61" s="665"/>
      <c r="RCA61" s="665"/>
      <c r="RCB61" s="665"/>
      <c r="RCC61" s="665"/>
      <c r="RCD61" s="665"/>
      <c r="RCE61" s="665"/>
      <c r="RCF61" s="665"/>
      <c r="RCG61" s="665"/>
      <c r="RCH61" s="665"/>
      <c r="RCI61" s="665"/>
      <c r="RCJ61" s="665"/>
      <c r="RCK61" s="665"/>
      <c r="RCL61" s="665"/>
      <c r="RCM61" s="665"/>
      <c r="RCN61" s="665"/>
      <c r="RCO61" s="665"/>
      <c r="RCP61" s="665"/>
      <c r="RCQ61" s="665"/>
      <c r="RCR61" s="665"/>
      <c r="RCS61" s="665"/>
      <c r="RCT61" s="665"/>
      <c r="RCU61" s="665"/>
      <c r="RCV61" s="665"/>
      <c r="RCW61" s="665"/>
      <c r="RCX61" s="665"/>
      <c r="RCY61" s="665"/>
      <c r="RCZ61" s="665"/>
      <c r="RDA61" s="665"/>
      <c r="RDB61" s="665"/>
      <c r="RDC61" s="665"/>
      <c r="RDD61" s="665"/>
      <c r="RDE61" s="665"/>
      <c r="RDF61" s="665"/>
      <c r="RDG61" s="665"/>
      <c r="RDH61" s="665"/>
      <c r="RDI61" s="665"/>
      <c r="RDJ61" s="665"/>
      <c r="RDK61" s="665"/>
      <c r="RDL61" s="665"/>
      <c r="RDM61" s="665"/>
      <c r="RDN61" s="665"/>
      <c r="RDO61" s="665"/>
      <c r="RDP61" s="665"/>
      <c r="RDQ61" s="665"/>
      <c r="RDR61" s="665"/>
      <c r="RDS61" s="665"/>
      <c r="RDT61" s="665"/>
      <c r="RDU61" s="665"/>
      <c r="RDV61" s="665"/>
      <c r="RDW61" s="665"/>
      <c r="RDX61" s="665"/>
      <c r="RDY61" s="665"/>
      <c r="RDZ61" s="665"/>
      <c r="REA61" s="665"/>
      <c r="REB61" s="665"/>
      <c r="REC61" s="665"/>
      <c r="RED61" s="665"/>
      <c r="REE61" s="665"/>
      <c r="REF61" s="665"/>
      <c r="REG61" s="665"/>
      <c r="REH61" s="665"/>
      <c r="REI61" s="665"/>
      <c r="REJ61" s="665"/>
      <c r="REK61" s="665"/>
      <c r="REL61" s="665"/>
      <c r="REM61" s="665"/>
      <c r="REN61" s="665"/>
      <c r="REO61" s="665"/>
      <c r="REP61" s="665"/>
      <c r="REQ61" s="665"/>
      <c r="RER61" s="665"/>
      <c r="RES61" s="665"/>
      <c r="RET61" s="665"/>
      <c r="REU61" s="665"/>
      <c r="REV61" s="665"/>
      <c r="REW61" s="665"/>
      <c r="REX61" s="665"/>
      <c r="REY61" s="665"/>
      <c r="REZ61" s="665"/>
      <c r="RFA61" s="665"/>
      <c r="RFB61" s="665"/>
      <c r="RFC61" s="665"/>
      <c r="RFD61" s="665"/>
      <c r="RFE61" s="665"/>
      <c r="RFF61" s="665"/>
      <c r="RFG61" s="665"/>
      <c r="RFH61" s="665"/>
      <c r="RFI61" s="665"/>
      <c r="RFJ61" s="665"/>
      <c r="RFK61" s="665"/>
      <c r="RFL61" s="665"/>
      <c r="RFM61" s="665"/>
      <c r="RFN61" s="665"/>
      <c r="RFO61" s="665"/>
      <c r="RFP61" s="665"/>
      <c r="RFQ61" s="665"/>
      <c r="RFR61" s="665"/>
      <c r="RFS61" s="665"/>
      <c r="RFT61" s="665"/>
      <c r="RFU61" s="665"/>
      <c r="RFV61" s="665"/>
      <c r="RFW61" s="665"/>
      <c r="RFX61" s="665"/>
      <c r="RFY61" s="665"/>
      <c r="RFZ61" s="665"/>
      <c r="RGA61" s="665"/>
      <c r="RGB61" s="665"/>
      <c r="RGC61" s="665"/>
      <c r="RGD61" s="665"/>
      <c r="RGE61" s="665"/>
      <c r="RGF61" s="665"/>
      <c r="RGG61" s="665"/>
      <c r="RGH61" s="665"/>
      <c r="RGI61" s="665"/>
      <c r="RGJ61" s="665"/>
      <c r="RGK61" s="665"/>
      <c r="RGL61" s="665"/>
      <c r="RGM61" s="665"/>
      <c r="RGN61" s="665"/>
      <c r="RGO61" s="665"/>
      <c r="RGP61" s="665"/>
      <c r="RGQ61" s="665"/>
      <c r="RGR61" s="665"/>
      <c r="RGS61" s="665"/>
      <c r="RGT61" s="665"/>
      <c r="RGU61" s="665"/>
      <c r="RGV61" s="665"/>
      <c r="RGW61" s="665"/>
      <c r="RGX61" s="665"/>
      <c r="RGY61" s="665"/>
      <c r="RGZ61" s="665"/>
      <c r="RHA61" s="665"/>
      <c r="RHB61" s="665"/>
      <c r="RHC61" s="665"/>
      <c r="RHD61" s="665"/>
      <c r="RHE61" s="665"/>
      <c r="RHF61" s="665"/>
      <c r="RHG61" s="665"/>
      <c r="RHH61" s="665"/>
      <c r="RHI61" s="665"/>
      <c r="RHJ61" s="665"/>
      <c r="RHK61" s="665"/>
      <c r="RHL61" s="665"/>
      <c r="RHM61" s="665"/>
      <c r="RHN61" s="665"/>
      <c r="RHO61" s="665"/>
      <c r="RHP61" s="665"/>
      <c r="RHQ61" s="665"/>
      <c r="RHR61" s="665"/>
      <c r="RHS61" s="665"/>
      <c r="RHT61" s="665"/>
      <c r="RHU61" s="665"/>
      <c r="RHV61" s="665"/>
      <c r="RHW61" s="665"/>
      <c r="RHX61" s="665"/>
      <c r="RHY61" s="665"/>
      <c r="RHZ61" s="665"/>
      <c r="RIA61" s="665"/>
      <c r="RIB61" s="665"/>
      <c r="RIC61" s="665"/>
      <c r="RID61" s="665"/>
      <c r="RIE61" s="665"/>
      <c r="RIF61" s="665"/>
      <c r="RIG61" s="665"/>
      <c r="RIH61" s="665"/>
      <c r="RII61" s="665"/>
      <c r="RIJ61" s="665"/>
      <c r="RIK61" s="665"/>
      <c r="RIL61" s="665"/>
      <c r="RIM61" s="665"/>
      <c r="RIN61" s="665"/>
      <c r="RIO61" s="665"/>
      <c r="RIP61" s="665"/>
      <c r="RIQ61" s="665"/>
      <c r="RIR61" s="665"/>
      <c r="RIS61" s="665"/>
      <c r="RIT61" s="665"/>
      <c r="RIU61" s="665"/>
      <c r="RIV61" s="665"/>
      <c r="RIW61" s="665"/>
      <c r="RIX61" s="665"/>
      <c r="RIY61" s="665"/>
      <c r="RIZ61" s="665"/>
      <c r="RJA61" s="665"/>
      <c r="RJB61" s="665"/>
      <c r="RJC61" s="665"/>
      <c r="RJD61" s="665"/>
      <c r="RJE61" s="665"/>
      <c r="RJF61" s="665"/>
      <c r="RJG61" s="665"/>
      <c r="RJH61" s="665"/>
      <c r="RJI61" s="665"/>
      <c r="RJJ61" s="665"/>
      <c r="RJK61" s="665"/>
      <c r="RJL61" s="665"/>
      <c r="RJM61" s="665"/>
      <c r="RJN61" s="665"/>
      <c r="RJO61" s="665"/>
      <c r="RJP61" s="665"/>
      <c r="RJQ61" s="665"/>
      <c r="RJR61" s="665"/>
      <c r="RJS61" s="665"/>
      <c r="RJT61" s="665"/>
      <c r="RJU61" s="665"/>
      <c r="RJV61" s="665"/>
      <c r="RJW61" s="665"/>
      <c r="RJX61" s="665"/>
      <c r="RJY61" s="665"/>
      <c r="RJZ61" s="665"/>
      <c r="RKA61" s="665"/>
      <c r="RKB61" s="665"/>
      <c r="RKC61" s="665"/>
      <c r="RKD61" s="665"/>
      <c r="RKE61" s="665"/>
      <c r="RKF61" s="665"/>
      <c r="RKG61" s="665"/>
      <c r="RKH61" s="665"/>
      <c r="RKI61" s="665"/>
      <c r="RKJ61" s="665"/>
      <c r="RKK61" s="665"/>
      <c r="RKL61" s="665"/>
      <c r="RKM61" s="665"/>
      <c r="RKN61" s="665"/>
      <c r="RKO61" s="665"/>
      <c r="RKP61" s="665"/>
      <c r="RKQ61" s="665"/>
      <c r="RKR61" s="665"/>
      <c r="RKS61" s="665"/>
      <c r="RKT61" s="665"/>
      <c r="RKU61" s="665"/>
      <c r="RKV61" s="665"/>
      <c r="RKW61" s="665"/>
      <c r="RKX61" s="665"/>
      <c r="RKY61" s="665"/>
      <c r="RKZ61" s="665"/>
      <c r="RLA61" s="665"/>
      <c r="RLB61" s="665"/>
      <c r="RLC61" s="665"/>
      <c r="RLD61" s="665"/>
      <c r="RLE61" s="665"/>
      <c r="RLF61" s="665"/>
      <c r="RLG61" s="665"/>
      <c r="RLH61" s="665"/>
      <c r="RLI61" s="665"/>
      <c r="RLJ61" s="665"/>
      <c r="RLK61" s="665"/>
      <c r="RLL61" s="665"/>
      <c r="RLM61" s="665"/>
      <c r="RLN61" s="665"/>
      <c r="RLO61" s="665"/>
      <c r="RLP61" s="665"/>
      <c r="RLQ61" s="665"/>
      <c r="RLR61" s="665"/>
      <c r="RLS61" s="665"/>
      <c r="RLT61" s="665"/>
      <c r="RLU61" s="665"/>
      <c r="RLV61" s="665"/>
      <c r="RLW61" s="665"/>
      <c r="RLX61" s="665"/>
      <c r="RLY61" s="665"/>
      <c r="RLZ61" s="665"/>
      <c r="RMA61" s="665"/>
      <c r="RMB61" s="665"/>
      <c r="RMC61" s="665"/>
      <c r="RMD61" s="665"/>
      <c r="RME61" s="665"/>
      <c r="RMF61" s="665"/>
      <c r="RMG61" s="665"/>
      <c r="RMH61" s="665"/>
      <c r="RMI61" s="665"/>
      <c r="RMJ61" s="665"/>
      <c r="RMK61" s="665"/>
      <c r="RML61" s="665"/>
      <c r="RMM61" s="665"/>
      <c r="RMN61" s="665"/>
      <c r="RMO61" s="665"/>
      <c r="RMP61" s="665"/>
      <c r="RMQ61" s="665"/>
      <c r="RMR61" s="665"/>
      <c r="RMS61" s="665"/>
      <c r="RMT61" s="665"/>
      <c r="RMU61" s="665"/>
      <c r="RMV61" s="665"/>
      <c r="RMW61" s="665"/>
      <c r="RMX61" s="665"/>
      <c r="RMY61" s="665"/>
      <c r="RMZ61" s="665"/>
      <c r="RNA61" s="665"/>
      <c r="RNB61" s="665"/>
      <c r="RNC61" s="665"/>
      <c r="RND61" s="665"/>
      <c r="RNE61" s="665"/>
      <c r="RNF61" s="665"/>
      <c r="RNG61" s="665"/>
      <c r="RNH61" s="665"/>
      <c r="RNI61" s="665"/>
      <c r="RNJ61" s="665"/>
      <c r="RNK61" s="665"/>
      <c r="RNL61" s="665"/>
      <c r="RNM61" s="665"/>
      <c r="RNN61" s="665"/>
      <c r="RNO61" s="665"/>
      <c r="RNP61" s="665"/>
      <c r="RNQ61" s="665"/>
      <c r="RNR61" s="665"/>
      <c r="RNS61" s="665"/>
      <c r="RNT61" s="665"/>
      <c r="RNU61" s="665"/>
      <c r="RNV61" s="665"/>
      <c r="RNW61" s="665"/>
      <c r="RNX61" s="665"/>
      <c r="RNY61" s="665"/>
      <c r="RNZ61" s="665"/>
      <c r="ROA61" s="665"/>
      <c r="ROB61" s="665"/>
      <c r="ROC61" s="665"/>
      <c r="ROD61" s="665"/>
      <c r="ROE61" s="665"/>
      <c r="ROF61" s="665"/>
      <c r="ROG61" s="665"/>
      <c r="ROH61" s="665"/>
      <c r="ROI61" s="665"/>
      <c r="ROJ61" s="665"/>
      <c r="ROK61" s="665"/>
      <c r="ROL61" s="665"/>
      <c r="ROM61" s="665"/>
      <c r="RON61" s="665"/>
      <c r="ROO61" s="665"/>
      <c r="ROP61" s="665"/>
      <c r="ROQ61" s="665"/>
      <c r="ROR61" s="665"/>
      <c r="ROS61" s="665"/>
      <c r="ROT61" s="665"/>
      <c r="ROU61" s="665"/>
      <c r="ROV61" s="665"/>
      <c r="ROW61" s="665"/>
      <c r="ROX61" s="665"/>
      <c r="ROY61" s="665"/>
      <c r="ROZ61" s="665"/>
      <c r="RPA61" s="665"/>
      <c r="RPB61" s="665"/>
      <c r="RPC61" s="665"/>
      <c r="RPD61" s="665"/>
      <c r="RPE61" s="665"/>
      <c r="RPF61" s="665"/>
      <c r="RPG61" s="665"/>
      <c r="RPH61" s="665"/>
      <c r="RPI61" s="665"/>
      <c r="RPJ61" s="665"/>
      <c r="RPK61" s="665"/>
      <c r="RPL61" s="665"/>
      <c r="RPM61" s="665"/>
      <c r="RPN61" s="665"/>
      <c r="RPO61" s="665"/>
      <c r="RPP61" s="665"/>
      <c r="RPQ61" s="665"/>
      <c r="RPR61" s="665"/>
      <c r="RPS61" s="665"/>
      <c r="RPT61" s="665"/>
      <c r="RPU61" s="665"/>
      <c r="RPV61" s="665"/>
      <c r="RPW61" s="665"/>
      <c r="RPX61" s="665"/>
      <c r="RPY61" s="665"/>
      <c r="RPZ61" s="665"/>
      <c r="RQA61" s="665"/>
      <c r="RQB61" s="665"/>
      <c r="RQC61" s="665"/>
      <c r="RQD61" s="665"/>
      <c r="RQE61" s="665"/>
      <c r="RQF61" s="665"/>
      <c r="RQG61" s="665"/>
      <c r="RQH61" s="665"/>
      <c r="RQI61" s="665"/>
      <c r="RQJ61" s="665"/>
      <c r="RQK61" s="665"/>
      <c r="RQL61" s="665"/>
      <c r="RQM61" s="665"/>
      <c r="RQN61" s="665"/>
      <c r="RQO61" s="665"/>
      <c r="RQP61" s="665"/>
      <c r="RQQ61" s="665"/>
      <c r="RQR61" s="665"/>
      <c r="RQS61" s="665"/>
      <c r="RQT61" s="665"/>
      <c r="RQU61" s="665"/>
      <c r="RQV61" s="665"/>
      <c r="RQW61" s="665"/>
      <c r="RQX61" s="665"/>
      <c r="RQY61" s="665"/>
      <c r="RQZ61" s="665"/>
      <c r="RRA61" s="665"/>
      <c r="RRB61" s="665"/>
      <c r="RRC61" s="665"/>
      <c r="RRD61" s="665"/>
      <c r="RRE61" s="665"/>
      <c r="RRF61" s="665"/>
      <c r="RRG61" s="665"/>
      <c r="RRH61" s="665"/>
      <c r="RRI61" s="665"/>
      <c r="RRJ61" s="665"/>
      <c r="RRK61" s="665"/>
      <c r="RRL61" s="665"/>
      <c r="RRM61" s="665"/>
      <c r="RRN61" s="665"/>
      <c r="RRO61" s="665"/>
      <c r="RRP61" s="665"/>
      <c r="RRQ61" s="665"/>
      <c r="RRR61" s="665"/>
      <c r="RRS61" s="665"/>
      <c r="RRT61" s="665"/>
      <c r="RRU61" s="665"/>
      <c r="RRV61" s="665"/>
      <c r="RRW61" s="665"/>
      <c r="RRX61" s="665"/>
      <c r="RRY61" s="665"/>
      <c r="RRZ61" s="665"/>
      <c r="RSA61" s="665"/>
      <c r="RSB61" s="665"/>
      <c r="RSC61" s="665"/>
      <c r="RSD61" s="665"/>
      <c r="RSE61" s="665"/>
      <c r="RSF61" s="665"/>
      <c r="RSG61" s="665"/>
      <c r="RSH61" s="665"/>
      <c r="RSI61" s="665"/>
      <c r="RSJ61" s="665"/>
      <c r="RSK61" s="665"/>
      <c r="RSL61" s="665"/>
      <c r="RSM61" s="665"/>
      <c r="RSN61" s="665"/>
      <c r="RSO61" s="665"/>
      <c r="RSP61" s="665"/>
      <c r="RSQ61" s="665"/>
      <c r="RSR61" s="665"/>
      <c r="RSS61" s="665"/>
      <c r="RST61" s="665"/>
      <c r="RSU61" s="665"/>
      <c r="RSV61" s="665"/>
      <c r="RSW61" s="665"/>
      <c r="RSX61" s="665"/>
      <c r="RSY61" s="665"/>
      <c r="RSZ61" s="665"/>
      <c r="RTA61" s="665"/>
      <c r="RTB61" s="665"/>
      <c r="RTC61" s="665"/>
      <c r="RTD61" s="665"/>
      <c r="RTE61" s="665"/>
      <c r="RTF61" s="665"/>
      <c r="RTG61" s="665"/>
      <c r="RTH61" s="665"/>
      <c r="RTI61" s="665"/>
      <c r="RTJ61" s="665"/>
      <c r="RTK61" s="665"/>
      <c r="RTL61" s="665"/>
      <c r="RTM61" s="665"/>
      <c r="RTN61" s="665"/>
      <c r="RTO61" s="665"/>
      <c r="RTP61" s="665"/>
      <c r="RTQ61" s="665"/>
      <c r="RTR61" s="665"/>
      <c r="RTS61" s="665"/>
      <c r="RTT61" s="665"/>
      <c r="RTU61" s="665"/>
      <c r="RTV61" s="665"/>
      <c r="RTW61" s="665"/>
      <c r="RTX61" s="665"/>
      <c r="RTY61" s="665"/>
      <c r="RTZ61" s="665"/>
      <c r="RUA61" s="665"/>
      <c r="RUB61" s="665"/>
      <c r="RUC61" s="665"/>
      <c r="RUD61" s="665"/>
      <c r="RUE61" s="665"/>
      <c r="RUF61" s="665"/>
      <c r="RUG61" s="665"/>
      <c r="RUH61" s="665"/>
      <c r="RUI61" s="665"/>
      <c r="RUJ61" s="665"/>
      <c r="RUK61" s="665"/>
      <c r="RUL61" s="665"/>
      <c r="RUM61" s="665"/>
      <c r="RUN61" s="665"/>
      <c r="RUO61" s="665"/>
      <c r="RUP61" s="665"/>
      <c r="RUQ61" s="665"/>
      <c r="RUR61" s="665"/>
      <c r="RUS61" s="665"/>
      <c r="RUT61" s="665"/>
      <c r="RUU61" s="665"/>
      <c r="RUV61" s="665"/>
      <c r="RUW61" s="665"/>
      <c r="RUX61" s="665"/>
      <c r="RUY61" s="665"/>
      <c r="RUZ61" s="665"/>
      <c r="RVA61" s="665"/>
      <c r="RVB61" s="665"/>
      <c r="RVC61" s="665"/>
      <c r="RVD61" s="665"/>
      <c r="RVE61" s="665"/>
      <c r="RVF61" s="665"/>
      <c r="RVG61" s="665"/>
      <c r="RVH61" s="665"/>
      <c r="RVI61" s="665"/>
      <c r="RVJ61" s="665"/>
      <c r="RVK61" s="665"/>
      <c r="RVL61" s="665"/>
      <c r="RVM61" s="665"/>
      <c r="RVN61" s="665"/>
      <c r="RVO61" s="665"/>
      <c r="RVP61" s="665"/>
      <c r="RVQ61" s="665"/>
      <c r="RVR61" s="665"/>
      <c r="RVS61" s="665"/>
      <c r="RVT61" s="665"/>
      <c r="RVU61" s="665"/>
      <c r="RVV61" s="665"/>
      <c r="RVW61" s="665"/>
      <c r="RVX61" s="665"/>
      <c r="RVY61" s="665"/>
      <c r="RVZ61" s="665"/>
      <c r="RWA61" s="665"/>
      <c r="RWB61" s="665"/>
      <c r="RWC61" s="665"/>
      <c r="RWD61" s="665"/>
      <c r="RWE61" s="665"/>
      <c r="RWF61" s="665"/>
      <c r="RWG61" s="665"/>
      <c r="RWH61" s="665"/>
      <c r="RWI61" s="665"/>
      <c r="RWJ61" s="665"/>
      <c r="RWK61" s="665"/>
      <c r="RWL61" s="665"/>
      <c r="RWM61" s="665"/>
      <c r="RWN61" s="665"/>
      <c r="RWO61" s="665"/>
      <c r="RWP61" s="665"/>
      <c r="RWQ61" s="665"/>
      <c r="RWR61" s="665"/>
      <c r="RWS61" s="665"/>
      <c r="RWT61" s="665"/>
      <c r="RWU61" s="665"/>
      <c r="RWV61" s="665"/>
      <c r="RWW61" s="665"/>
      <c r="RWX61" s="665"/>
      <c r="RWY61" s="665"/>
      <c r="RWZ61" s="665"/>
      <c r="RXA61" s="665"/>
      <c r="RXB61" s="665"/>
      <c r="RXC61" s="665"/>
      <c r="RXD61" s="665"/>
      <c r="RXE61" s="665"/>
      <c r="RXF61" s="665"/>
      <c r="RXG61" s="665"/>
      <c r="RXH61" s="665"/>
      <c r="RXI61" s="665"/>
      <c r="RXJ61" s="665"/>
      <c r="RXK61" s="665"/>
      <c r="RXL61" s="665"/>
      <c r="RXM61" s="665"/>
      <c r="RXN61" s="665"/>
      <c r="RXO61" s="665"/>
      <c r="RXP61" s="665"/>
      <c r="RXQ61" s="665"/>
      <c r="RXR61" s="665"/>
      <c r="RXS61" s="665"/>
      <c r="RXT61" s="665"/>
      <c r="RXU61" s="665"/>
      <c r="RXV61" s="665"/>
      <c r="RXW61" s="665"/>
      <c r="RXX61" s="665"/>
      <c r="RXY61" s="665"/>
      <c r="RXZ61" s="665"/>
      <c r="RYA61" s="665"/>
      <c r="RYB61" s="665"/>
      <c r="RYC61" s="665"/>
      <c r="RYD61" s="665"/>
      <c r="RYE61" s="665"/>
      <c r="RYF61" s="665"/>
      <c r="RYG61" s="665"/>
      <c r="RYH61" s="665"/>
      <c r="RYI61" s="665"/>
      <c r="RYJ61" s="665"/>
      <c r="RYK61" s="665"/>
      <c r="RYL61" s="665"/>
      <c r="RYM61" s="665"/>
      <c r="RYN61" s="665"/>
      <c r="RYO61" s="665"/>
      <c r="RYP61" s="665"/>
      <c r="RYQ61" s="665"/>
      <c r="RYR61" s="665"/>
      <c r="RYS61" s="665"/>
      <c r="RYT61" s="665"/>
      <c r="RYU61" s="665"/>
      <c r="RYV61" s="665"/>
      <c r="RYW61" s="665"/>
      <c r="RYX61" s="665"/>
      <c r="RYY61" s="665"/>
      <c r="RYZ61" s="665"/>
      <c r="RZA61" s="665"/>
      <c r="RZB61" s="665"/>
      <c r="RZC61" s="665"/>
      <c r="RZD61" s="665"/>
      <c r="RZE61" s="665"/>
      <c r="RZF61" s="665"/>
      <c r="RZG61" s="665"/>
      <c r="RZH61" s="665"/>
      <c r="RZI61" s="665"/>
      <c r="RZJ61" s="665"/>
      <c r="RZK61" s="665"/>
      <c r="RZL61" s="665"/>
      <c r="RZM61" s="665"/>
      <c r="RZN61" s="665"/>
      <c r="RZO61" s="665"/>
      <c r="RZP61" s="665"/>
      <c r="RZQ61" s="665"/>
      <c r="RZR61" s="665"/>
      <c r="RZS61" s="665"/>
      <c r="RZT61" s="665"/>
      <c r="RZU61" s="665"/>
      <c r="RZV61" s="665"/>
      <c r="RZW61" s="665"/>
      <c r="RZX61" s="665"/>
      <c r="RZY61" s="665"/>
      <c r="RZZ61" s="665"/>
      <c r="SAA61" s="665"/>
      <c r="SAB61" s="665"/>
      <c r="SAC61" s="665"/>
      <c r="SAD61" s="665"/>
      <c r="SAE61" s="665"/>
      <c r="SAF61" s="665"/>
      <c r="SAG61" s="665"/>
      <c r="SAH61" s="665"/>
      <c r="SAI61" s="665"/>
      <c r="SAJ61" s="665"/>
      <c r="SAK61" s="665"/>
      <c r="SAL61" s="665"/>
      <c r="SAM61" s="665"/>
      <c r="SAN61" s="665"/>
      <c r="SAO61" s="665"/>
      <c r="SAP61" s="665"/>
      <c r="SAQ61" s="665"/>
      <c r="SAR61" s="665"/>
      <c r="SAS61" s="665"/>
      <c r="SAT61" s="665"/>
      <c r="SAU61" s="665"/>
      <c r="SAV61" s="665"/>
      <c r="SAW61" s="665"/>
      <c r="SAX61" s="665"/>
      <c r="SAY61" s="665"/>
      <c r="SAZ61" s="665"/>
      <c r="SBA61" s="665"/>
      <c r="SBB61" s="665"/>
      <c r="SBC61" s="665"/>
      <c r="SBD61" s="665"/>
      <c r="SBE61" s="665"/>
      <c r="SBF61" s="665"/>
      <c r="SBG61" s="665"/>
      <c r="SBH61" s="665"/>
      <c r="SBI61" s="665"/>
      <c r="SBJ61" s="665"/>
      <c r="SBK61" s="665"/>
      <c r="SBL61" s="665"/>
      <c r="SBM61" s="665"/>
      <c r="SBN61" s="665"/>
      <c r="SBO61" s="665"/>
      <c r="SBP61" s="665"/>
      <c r="SBQ61" s="665"/>
      <c r="SBR61" s="665"/>
      <c r="SBS61" s="665"/>
      <c r="SBT61" s="665"/>
      <c r="SBU61" s="665"/>
      <c r="SBV61" s="665"/>
      <c r="SBW61" s="665"/>
      <c r="SBX61" s="665"/>
      <c r="SBY61" s="665"/>
      <c r="SBZ61" s="665"/>
      <c r="SCA61" s="665"/>
      <c r="SCB61" s="665"/>
      <c r="SCC61" s="665"/>
      <c r="SCD61" s="665"/>
      <c r="SCE61" s="665"/>
      <c r="SCF61" s="665"/>
      <c r="SCG61" s="665"/>
      <c r="SCH61" s="665"/>
      <c r="SCI61" s="665"/>
      <c r="SCJ61" s="665"/>
      <c r="SCK61" s="665"/>
      <c r="SCL61" s="665"/>
      <c r="SCM61" s="665"/>
      <c r="SCN61" s="665"/>
      <c r="SCO61" s="665"/>
      <c r="SCP61" s="665"/>
      <c r="SCQ61" s="665"/>
      <c r="SCR61" s="665"/>
      <c r="SCS61" s="665"/>
      <c r="SCT61" s="665"/>
      <c r="SCU61" s="665"/>
      <c r="SCV61" s="665"/>
      <c r="SCW61" s="665"/>
      <c r="SCX61" s="665"/>
      <c r="SCY61" s="665"/>
      <c r="SCZ61" s="665"/>
      <c r="SDA61" s="665"/>
      <c r="SDB61" s="665"/>
      <c r="SDC61" s="665"/>
      <c r="SDD61" s="665"/>
      <c r="SDE61" s="665"/>
      <c r="SDF61" s="665"/>
      <c r="SDG61" s="665"/>
      <c r="SDH61" s="665"/>
      <c r="SDI61" s="665"/>
      <c r="SDJ61" s="665"/>
      <c r="SDK61" s="665"/>
      <c r="SDL61" s="665"/>
      <c r="SDM61" s="665"/>
      <c r="SDN61" s="665"/>
      <c r="SDO61" s="665"/>
      <c r="SDP61" s="665"/>
      <c r="SDQ61" s="665"/>
      <c r="SDR61" s="665"/>
      <c r="SDS61" s="665"/>
      <c r="SDT61" s="665"/>
      <c r="SDU61" s="665"/>
      <c r="SDV61" s="665"/>
      <c r="SDW61" s="665"/>
      <c r="SDX61" s="665"/>
      <c r="SDY61" s="665"/>
      <c r="SDZ61" s="665"/>
      <c r="SEA61" s="665"/>
      <c r="SEB61" s="665"/>
      <c r="SEC61" s="665"/>
      <c r="SED61" s="665"/>
      <c r="SEE61" s="665"/>
      <c r="SEF61" s="665"/>
      <c r="SEG61" s="665"/>
      <c r="SEH61" s="665"/>
      <c r="SEI61" s="665"/>
      <c r="SEJ61" s="665"/>
      <c r="SEK61" s="665"/>
      <c r="SEL61" s="665"/>
      <c r="SEM61" s="665"/>
      <c r="SEN61" s="665"/>
      <c r="SEO61" s="665"/>
      <c r="SEP61" s="665"/>
      <c r="SEQ61" s="665"/>
      <c r="SER61" s="665"/>
      <c r="SES61" s="665"/>
      <c r="SET61" s="665"/>
      <c r="SEU61" s="665"/>
      <c r="SEV61" s="665"/>
      <c r="SEW61" s="665"/>
      <c r="SEX61" s="665"/>
      <c r="SEY61" s="665"/>
      <c r="SEZ61" s="665"/>
      <c r="SFA61" s="665"/>
      <c r="SFB61" s="665"/>
      <c r="SFC61" s="665"/>
      <c r="SFD61" s="665"/>
      <c r="SFE61" s="665"/>
      <c r="SFF61" s="665"/>
      <c r="SFG61" s="665"/>
      <c r="SFH61" s="665"/>
      <c r="SFI61" s="665"/>
      <c r="SFJ61" s="665"/>
      <c r="SFK61" s="665"/>
      <c r="SFL61" s="665"/>
      <c r="SFM61" s="665"/>
      <c r="SFN61" s="665"/>
      <c r="SFO61" s="665"/>
      <c r="SFP61" s="665"/>
      <c r="SFQ61" s="665"/>
      <c r="SFR61" s="665"/>
      <c r="SFS61" s="665"/>
      <c r="SFT61" s="665"/>
      <c r="SFU61" s="665"/>
      <c r="SFV61" s="665"/>
      <c r="SFW61" s="665"/>
      <c r="SFX61" s="665"/>
      <c r="SFY61" s="665"/>
      <c r="SFZ61" s="665"/>
      <c r="SGA61" s="665"/>
      <c r="SGB61" s="665"/>
      <c r="SGC61" s="665"/>
      <c r="SGD61" s="665"/>
      <c r="SGE61" s="665"/>
      <c r="SGF61" s="665"/>
      <c r="SGG61" s="665"/>
      <c r="SGH61" s="665"/>
      <c r="SGI61" s="665"/>
      <c r="SGJ61" s="665"/>
      <c r="SGK61" s="665"/>
      <c r="SGL61" s="665"/>
      <c r="SGM61" s="665"/>
      <c r="SGN61" s="665"/>
      <c r="SGO61" s="665"/>
      <c r="SGP61" s="665"/>
      <c r="SGQ61" s="665"/>
      <c r="SGR61" s="665"/>
      <c r="SGS61" s="665"/>
      <c r="SGT61" s="665"/>
      <c r="SGU61" s="665"/>
      <c r="SGV61" s="665"/>
      <c r="SGW61" s="665"/>
      <c r="SGX61" s="665"/>
      <c r="SGY61" s="665"/>
      <c r="SGZ61" s="665"/>
      <c r="SHA61" s="665"/>
      <c r="SHB61" s="665"/>
      <c r="SHC61" s="665"/>
      <c r="SHD61" s="665"/>
      <c r="SHE61" s="665"/>
      <c r="SHF61" s="665"/>
      <c r="SHG61" s="665"/>
      <c r="SHH61" s="665"/>
      <c r="SHI61" s="665"/>
      <c r="SHJ61" s="665"/>
      <c r="SHK61" s="665"/>
      <c r="SHL61" s="665"/>
      <c r="SHM61" s="665"/>
      <c r="SHN61" s="665"/>
      <c r="SHO61" s="665"/>
      <c r="SHP61" s="665"/>
      <c r="SHQ61" s="665"/>
      <c r="SHR61" s="665"/>
      <c r="SHS61" s="665"/>
      <c r="SHT61" s="665"/>
      <c r="SHU61" s="665"/>
      <c r="SHV61" s="665"/>
      <c r="SHW61" s="665"/>
      <c r="SHX61" s="665"/>
      <c r="SHY61" s="665"/>
      <c r="SHZ61" s="665"/>
      <c r="SIA61" s="665"/>
      <c r="SIB61" s="665"/>
      <c r="SIC61" s="665"/>
      <c r="SID61" s="665"/>
      <c r="SIE61" s="665"/>
      <c r="SIF61" s="665"/>
      <c r="SIG61" s="665"/>
      <c r="SIH61" s="665"/>
      <c r="SII61" s="665"/>
      <c r="SIJ61" s="665"/>
      <c r="SIK61" s="665"/>
      <c r="SIL61" s="665"/>
      <c r="SIM61" s="665"/>
      <c r="SIN61" s="665"/>
      <c r="SIO61" s="665"/>
      <c r="SIP61" s="665"/>
      <c r="SIQ61" s="665"/>
      <c r="SIR61" s="665"/>
      <c r="SIS61" s="665"/>
      <c r="SIT61" s="665"/>
      <c r="SIU61" s="665"/>
      <c r="SIV61" s="665"/>
      <c r="SIW61" s="665"/>
      <c r="SIX61" s="665"/>
      <c r="SIY61" s="665"/>
      <c r="SIZ61" s="665"/>
      <c r="SJA61" s="665"/>
      <c r="SJB61" s="665"/>
      <c r="SJC61" s="665"/>
      <c r="SJD61" s="665"/>
      <c r="SJE61" s="665"/>
      <c r="SJF61" s="665"/>
      <c r="SJG61" s="665"/>
      <c r="SJH61" s="665"/>
      <c r="SJI61" s="665"/>
      <c r="SJJ61" s="665"/>
      <c r="SJK61" s="665"/>
      <c r="SJL61" s="665"/>
      <c r="SJM61" s="665"/>
      <c r="SJN61" s="665"/>
      <c r="SJO61" s="665"/>
      <c r="SJP61" s="665"/>
      <c r="SJQ61" s="665"/>
      <c r="SJR61" s="665"/>
      <c r="SJS61" s="665"/>
      <c r="SJT61" s="665"/>
      <c r="SJU61" s="665"/>
      <c r="SJV61" s="665"/>
      <c r="SJW61" s="665"/>
      <c r="SJX61" s="665"/>
      <c r="SJY61" s="665"/>
      <c r="SJZ61" s="665"/>
      <c r="SKA61" s="665"/>
      <c r="SKB61" s="665"/>
      <c r="SKC61" s="665"/>
      <c r="SKD61" s="665"/>
      <c r="SKE61" s="665"/>
      <c r="SKF61" s="665"/>
      <c r="SKG61" s="665"/>
      <c r="SKH61" s="665"/>
      <c r="SKI61" s="665"/>
      <c r="SKJ61" s="665"/>
      <c r="SKK61" s="665"/>
      <c r="SKL61" s="665"/>
      <c r="SKM61" s="665"/>
      <c r="SKN61" s="665"/>
      <c r="SKO61" s="665"/>
      <c r="SKP61" s="665"/>
      <c r="SKQ61" s="665"/>
      <c r="SKR61" s="665"/>
      <c r="SKS61" s="665"/>
      <c r="SKT61" s="665"/>
      <c r="SKU61" s="665"/>
      <c r="SKV61" s="665"/>
      <c r="SKW61" s="665"/>
      <c r="SKX61" s="665"/>
      <c r="SKY61" s="665"/>
      <c r="SKZ61" s="665"/>
      <c r="SLA61" s="665"/>
      <c r="SLB61" s="665"/>
      <c r="SLC61" s="665"/>
      <c r="SLD61" s="665"/>
      <c r="SLE61" s="665"/>
      <c r="SLF61" s="665"/>
      <c r="SLG61" s="665"/>
      <c r="SLH61" s="665"/>
      <c r="SLI61" s="665"/>
      <c r="SLJ61" s="665"/>
      <c r="SLK61" s="665"/>
      <c r="SLL61" s="665"/>
      <c r="SLM61" s="665"/>
      <c r="SLN61" s="665"/>
      <c r="SLO61" s="665"/>
      <c r="SLP61" s="665"/>
      <c r="SLQ61" s="665"/>
      <c r="SLR61" s="665"/>
      <c r="SLS61" s="665"/>
      <c r="SLT61" s="665"/>
      <c r="SLU61" s="665"/>
      <c r="SLV61" s="665"/>
      <c r="SLW61" s="665"/>
      <c r="SLX61" s="665"/>
      <c r="SLY61" s="665"/>
      <c r="SLZ61" s="665"/>
      <c r="SMA61" s="665"/>
      <c r="SMB61" s="665"/>
      <c r="SMC61" s="665"/>
      <c r="SMD61" s="665"/>
      <c r="SME61" s="665"/>
      <c r="SMF61" s="665"/>
      <c r="SMG61" s="665"/>
      <c r="SMH61" s="665"/>
      <c r="SMI61" s="665"/>
      <c r="SMJ61" s="665"/>
      <c r="SMK61" s="665"/>
      <c r="SML61" s="665"/>
      <c r="SMM61" s="665"/>
      <c r="SMN61" s="665"/>
      <c r="SMO61" s="665"/>
      <c r="SMP61" s="665"/>
      <c r="SMQ61" s="665"/>
      <c r="SMR61" s="665"/>
      <c r="SMS61" s="665"/>
      <c r="SMT61" s="665"/>
      <c r="SMU61" s="665"/>
      <c r="SMV61" s="665"/>
      <c r="SMW61" s="665"/>
      <c r="SMX61" s="665"/>
      <c r="SMY61" s="665"/>
      <c r="SMZ61" s="665"/>
      <c r="SNA61" s="665"/>
      <c r="SNB61" s="665"/>
      <c r="SNC61" s="665"/>
      <c r="SND61" s="665"/>
      <c r="SNE61" s="665"/>
      <c r="SNF61" s="665"/>
      <c r="SNG61" s="665"/>
      <c r="SNH61" s="665"/>
      <c r="SNI61" s="665"/>
      <c r="SNJ61" s="665"/>
      <c r="SNK61" s="665"/>
      <c r="SNL61" s="665"/>
      <c r="SNM61" s="665"/>
      <c r="SNN61" s="665"/>
      <c r="SNO61" s="665"/>
      <c r="SNP61" s="665"/>
      <c r="SNQ61" s="665"/>
      <c r="SNR61" s="665"/>
      <c r="SNS61" s="665"/>
      <c r="SNT61" s="665"/>
      <c r="SNU61" s="665"/>
      <c r="SNV61" s="665"/>
      <c r="SNW61" s="665"/>
      <c r="SNX61" s="665"/>
      <c r="SNY61" s="665"/>
      <c r="SNZ61" s="665"/>
      <c r="SOA61" s="665"/>
      <c r="SOB61" s="665"/>
      <c r="SOC61" s="665"/>
      <c r="SOD61" s="665"/>
      <c r="SOE61" s="665"/>
      <c r="SOF61" s="665"/>
      <c r="SOG61" s="665"/>
      <c r="SOH61" s="665"/>
      <c r="SOI61" s="665"/>
      <c r="SOJ61" s="665"/>
      <c r="SOK61" s="665"/>
      <c r="SOL61" s="665"/>
      <c r="SOM61" s="665"/>
      <c r="SON61" s="665"/>
      <c r="SOO61" s="665"/>
      <c r="SOP61" s="665"/>
      <c r="SOQ61" s="665"/>
      <c r="SOR61" s="665"/>
      <c r="SOS61" s="665"/>
      <c r="SOT61" s="665"/>
      <c r="SOU61" s="665"/>
      <c r="SOV61" s="665"/>
      <c r="SOW61" s="665"/>
      <c r="SOX61" s="665"/>
      <c r="SOY61" s="665"/>
      <c r="SOZ61" s="665"/>
      <c r="SPA61" s="665"/>
      <c r="SPB61" s="665"/>
      <c r="SPC61" s="665"/>
      <c r="SPD61" s="665"/>
      <c r="SPE61" s="665"/>
      <c r="SPF61" s="665"/>
      <c r="SPG61" s="665"/>
      <c r="SPH61" s="665"/>
      <c r="SPI61" s="665"/>
      <c r="SPJ61" s="665"/>
      <c r="SPK61" s="665"/>
      <c r="SPL61" s="665"/>
      <c r="SPM61" s="665"/>
      <c r="SPN61" s="665"/>
      <c r="SPO61" s="665"/>
      <c r="SPP61" s="665"/>
      <c r="SPQ61" s="665"/>
      <c r="SPR61" s="665"/>
      <c r="SPS61" s="665"/>
      <c r="SPT61" s="665"/>
      <c r="SPU61" s="665"/>
      <c r="SPV61" s="665"/>
      <c r="SPW61" s="665"/>
      <c r="SPX61" s="665"/>
      <c r="SPY61" s="665"/>
      <c r="SPZ61" s="665"/>
      <c r="SQA61" s="665"/>
      <c r="SQB61" s="665"/>
      <c r="SQC61" s="665"/>
      <c r="SQD61" s="665"/>
      <c r="SQE61" s="665"/>
      <c r="SQF61" s="665"/>
      <c r="SQG61" s="665"/>
      <c r="SQH61" s="665"/>
      <c r="SQI61" s="665"/>
      <c r="SQJ61" s="665"/>
      <c r="SQK61" s="665"/>
      <c r="SQL61" s="665"/>
      <c r="SQM61" s="665"/>
      <c r="SQN61" s="665"/>
      <c r="SQO61" s="665"/>
      <c r="SQP61" s="665"/>
      <c r="SQQ61" s="665"/>
      <c r="SQR61" s="665"/>
      <c r="SQS61" s="665"/>
      <c r="SQT61" s="665"/>
      <c r="SQU61" s="665"/>
      <c r="SQV61" s="665"/>
      <c r="SQW61" s="665"/>
      <c r="SQX61" s="665"/>
      <c r="SQY61" s="665"/>
      <c r="SQZ61" s="665"/>
      <c r="SRA61" s="665"/>
      <c r="SRB61" s="665"/>
      <c r="SRC61" s="665"/>
      <c r="SRD61" s="665"/>
      <c r="SRE61" s="665"/>
      <c r="SRF61" s="665"/>
      <c r="SRG61" s="665"/>
      <c r="SRH61" s="665"/>
      <c r="SRI61" s="665"/>
      <c r="SRJ61" s="665"/>
      <c r="SRK61" s="665"/>
      <c r="SRL61" s="665"/>
      <c r="SRM61" s="665"/>
      <c r="SRN61" s="665"/>
      <c r="SRO61" s="665"/>
      <c r="SRP61" s="665"/>
      <c r="SRQ61" s="665"/>
      <c r="SRR61" s="665"/>
      <c r="SRS61" s="665"/>
      <c r="SRT61" s="665"/>
      <c r="SRU61" s="665"/>
      <c r="SRV61" s="665"/>
      <c r="SRW61" s="665"/>
      <c r="SRX61" s="665"/>
      <c r="SRY61" s="665"/>
      <c r="SRZ61" s="665"/>
      <c r="SSA61" s="665"/>
      <c r="SSB61" s="665"/>
      <c r="SSC61" s="665"/>
      <c r="SSD61" s="665"/>
      <c r="SSE61" s="665"/>
      <c r="SSF61" s="665"/>
      <c r="SSG61" s="665"/>
      <c r="SSH61" s="665"/>
      <c r="SSI61" s="665"/>
      <c r="SSJ61" s="665"/>
      <c r="SSK61" s="665"/>
      <c r="SSL61" s="665"/>
      <c r="SSM61" s="665"/>
      <c r="SSN61" s="665"/>
      <c r="SSO61" s="665"/>
      <c r="SSP61" s="665"/>
      <c r="SSQ61" s="665"/>
      <c r="SSR61" s="665"/>
      <c r="SSS61" s="665"/>
      <c r="SST61" s="665"/>
      <c r="SSU61" s="665"/>
      <c r="SSV61" s="665"/>
      <c r="SSW61" s="665"/>
      <c r="SSX61" s="665"/>
      <c r="SSY61" s="665"/>
      <c r="SSZ61" s="665"/>
      <c r="STA61" s="665"/>
      <c r="STB61" s="665"/>
      <c r="STC61" s="665"/>
      <c r="STD61" s="665"/>
      <c r="STE61" s="665"/>
      <c r="STF61" s="665"/>
      <c r="STG61" s="665"/>
      <c r="STH61" s="665"/>
      <c r="STI61" s="665"/>
      <c r="STJ61" s="665"/>
      <c r="STK61" s="665"/>
      <c r="STL61" s="665"/>
      <c r="STM61" s="665"/>
      <c r="STN61" s="665"/>
      <c r="STO61" s="665"/>
      <c r="STP61" s="665"/>
      <c r="STQ61" s="665"/>
      <c r="STR61" s="665"/>
      <c r="STS61" s="665"/>
      <c r="STT61" s="665"/>
      <c r="STU61" s="665"/>
      <c r="STV61" s="665"/>
      <c r="STW61" s="665"/>
      <c r="STX61" s="665"/>
      <c r="STY61" s="665"/>
      <c r="STZ61" s="665"/>
      <c r="SUA61" s="665"/>
      <c r="SUB61" s="665"/>
      <c r="SUC61" s="665"/>
      <c r="SUD61" s="665"/>
      <c r="SUE61" s="665"/>
      <c r="SUF61" s="665"/>
      <c r="SUG61" s="665"/>
      <c r="SUH61" s="665"/>
      <c r="SUI61" s="665"/>
      <c r="SUJ61" s="665"/>
      <c r="SUK61" s="665"/>
      <c r="SUL61" s="665"/>
      <c r="SUM61" s="665"/>
      <c r="SUN61" s="665"/>
      <c r="SUO61" s="665"/>
      <c r="SUP61" s="665"/>
      <c r="SUQ61" s="665"/>
      <c r="SUR61" s="665"/>
      <c r="SUS61" s="665"/>
      <c r="SUT61" s="665"/>
      <c r="SUU61" s="665"/>
      <c r="SUV61" s="665"/>
      <c r="SUW61" s="665"/>
      <c r="SUX61" s="665"/>
      <c r="SUY61" s="665"/>
      <c r="SUZ61" s="665"/>
      <c r="SVA61" s="665"/>
      <c r="SVB61" s="665"/>
      <c r="SVC61" s="665"/>
      <c r="SVD61" s="665"/>
      <c r="SVE61" s="665"/>
      <c r="SVF61" s="665"/>
      <c r="SVG61" s="665"/>
      <c r="SVH61" s="665"/>
      <c r="SVI61" s="665"/>
      <c r="SVJ61" s="665"/>
      <c r="SVK61" s="665"/>
      <c r="SVL61" s="665"/>
      <c r="SVM61" s="665"/>
      <c r="SVN61" s="665"/>
      <c r="SVO61" s="665"/>
      <c r="SVP61" s="665"/>
      <c r="SVQ61" s="665"/>
      <c r="SVR61" s="665"/>
      <c r="SVS61" s="665"/>
      <c r="SVT61" s="665"/>
      <c r="SVU61" s="665"/>
      <c r="SVV61" s="665"/>
      <c r="SVW61" s="665"/>
      <c r="SVX61" s="665"/>
      <c r="SVY61" s="665"/>
      <c r="SVZ61" s="665"/>
      <c r="SWA61" s="665"/>
      <c r="SWB61" s="665"/>
      <c r="SWC61" s="665"/>
      <c r="SWD61" s="665"/>
      <c r="SWE61" s="665"/>
      <c r="SWF61" s="665"/>
      <c r="SWG61" s="665"/>
      <c r="SWH61" s="665"/>
      <c r="SWI61" s="665"/>
      <c r="SWJ61" s="665"/>
      <c r="SWK61" s="665"/>
      <c r="SWL61" s="665"/>
      <c r="SWM61" s="665"/>
      <c r="SWN61" s="665"/>
      <c r="SWO61" s="665"/>
      <c r="SWP61" s="665"/>
      <c r="SWQ61" s="665"/>
      <c r="SWR61" s="665"/>
      <c r="SWS61" s="665"/>
      <c r="SWT61" s="665"/>
      <c r="SWU61" s="665"/>
      <c r="SWV61" s="665"/>
      <c r="SWW61" s="665"/>
      <c r="SWX61" s="665"/>
      <c r="SWY61" s="665"/>
      <c r="SWZ61" s="665"/>
      <c r="SXA61" s="665"/>
      <c r="SXB61" s="665"/>
      <c r="SXC61" s="665"/>
      <c r="SXD61" s="665"/>
      <c r="SXE61" s="665"/>
      <c r="SXF61" s="665"/>
      <c r="SXG61" s="665"/>
      <c r="SXH61" s="665"/>
      <c r="SXI61" s="665"/>
      <c r="SXJ61" s="665"/>
      <c r="SXK61" s="665"/>
      <c r="SXL61" s="665"/>
      <c r="SXM61" s="665"/>
      <c r="SXN61" s="665"/>
      <c r="SXO61" s="665"/>
      <c r="SXP61" s="665"/>
      <c r="SXQ61" s="665"/>
      <c r="SXR61" s="665"/>
      <c r="SXS61" s="665"/>
      <c r="SXT61" s="665"/>
      <c r="SXU61" s="665"/>
      <c r="SXV61" s="665"/>
      <c r="SXW61" s="665"/>
      <c r="SXX61" s="665"/>
      <c r="SXY61" s="665"/>
      <c r="SXZ61" s="665"/>
      <c r="SYA61" s="665"/>
      <c r="SYB61" s="665"/>
      <c r="SYC61" s="665"/>
      <c r="SYD61" s="665"/>
      <c r="SYE61" s="665"/>
      <c r="SYF61" s="665"/>
      <c r="SYG61" s="665"/>
      <c r="SYH61" s="665"/>
      <c r="SYI61" s="665"/>
      <c r="SYJ61" s="665"/>
      <c r="SYK61" s="665"/>
      <c r="SYL61" s="665"/>
      <c r="SYM61" s="665"/>
      <c r="SYN61" s="665"/>
      <c r="SYO61" s="665"/>
      <c r="SYP61" s="665"/>
      <c r="SYQ61" s="665"/>
      <c r="SYR61" s="665"/>
      <c r="SYS61" s="665"/>
      <c r="SYT61" s="665"/>
      <c r="SYU61" s="665"/>
      <c r="SYV61" s="665"/>
      <c r="SYW61" s="665"/>
      <c r="SYX61" s="665"/>
      <c r="SYY61" s="665"/>
      <c r="SYZ61" s="665"/>
      <c r="SZA61" s="665"/>
      <c r="SZB61" s="665"/>
      <c r="SZC61" s="665"/>
      <c r="SZD61" s="665"/>
      <c r="SZE61" s="665"/>
      <c r="SZF61" s="665"/>
      <c r="SZG61" s="665"/>
      <c r="SZH61" s="665"/>
      <c r="SZI61" s="665"/>
      <c r="SZJ61" s="665"/>
      <c r="SZK61" s="665"/>
      <c r="SZL61" s="665"/>
      <c r="SZM61" s="665"/>
      <c r="SZN61" s="665"/>
      <c r="SZO61" s="665"/>
      <c r="SZP61" s="665"/>
      <c r="SZQ61" s="665"/>
      <c r="SZR61" s="665"/>
      <c r="SZS61" s="665"/>
      <c r="SZT61" s="665"/>
      <c r="SZU61" s="665"/>
      <c r="SZV61" s="665"/>
      <c r="SZW61" s="665"/>
      <c r="SZX61" s="665"/>
      <c r="SZY61" s="665"/>
      <c r="SZZ61" s="665"/>
      <c r="TAA61" s="665"/>
      <c r="TAB61" s="665"/>
      <c r="TAC61" s="665"/>
      <c r="TAD61" s="665"/>
      <c r="TAE61" s="665"/>
      <c r="TAF61" s="665"/>
      <c r="TAG61" s="665"/>
      <c r="TAH61" s="665"/>
      <c r="TAI61" s="665"/>
      <c r="TAJ61" s="665"/>
      <c r="TAK61" s="665"/>
      <c r="TAL61" s="665"/>
      <c r="TAM61" s="665"/>
      <c r="TAN61" s="665"/>
      <c r="TAO61" s="665"/>
      <c r="TAP61" s="665"/>
      <c r="TAQ61" s="665"/>
      <c r="TAR61" s="665"/>
      <c r="TAS61" s="665"/>
      <c r="TAT61" s="665"/>
      <c r="TAU61" s="665"/>
      <c r="TAV61" s="665"/>
      <c r="TAW61" s="665"/>
      <c r="TAX61" s="665"/>
      <c r="TAY61" s="665"/>
      <c r="TAZ61" s="665"/>
      <c r="TBA61" s="665"/>
      <c r="TBB61" s="665"/>
      <c r="TBC61" s="665"/>
      <c r="TBD61" s="665"/>
      <c r="TBE61" s="665"/>
      <c r="TBF61" s="665"/>
      <c r="TBG61" s="665"/>
      <c r="TBH61" s="665"/>
      <c r="TBI61" s="665"/>
      <c r="TBJ61" s="665"/>
      <c r="TBK61" s="665"/>
      <c r="TBL61" s="665"/>
      <c r="TBM61" s="665"/>
      <c r="TBN61" s="665"/>
      <c r="TBO61" s="665"/>
      <c r="TBP61" s="665"/>
      <c r="TBQ61" s="665"/>
      <c r="TBR61" s="665"/>
      <c r="TBS61" s="665"/>
      <c r="TBT61" s="665"/>
      <c r="TBU61" s="665"/>
      <c r="TBV61" s="665"/>
      <c r="TBW61" s="665"/>
      <c r="TBX61" s="665"/>
      <c r="TBY61" s="665"/>
      <c r="TBZ61" s="665"/>
      <c r="TCA61" s="665"/>
      <c r="TCB61" s="665"/>
      <c r="TCC61" s="665"/>
      <c r="TCD61" s="665"/>
      <c r="TCE61" s="665"/>
      <c r="TCF61" s="665"/>
      <c r="TCG61" s="665"/>
      <c r="TCH61" s="665"/>
      <c r="TCI61" s="665"/>
      <c r="TCJ61" s="665"/>
      <c r="TCK61" s="665"/>
      <c r="TCL61" s="665"/>
      <c r="TCM61" s="665"/>
      <c r="TCN61" s="665"/>
      <c r="TCO61" s="665"/>
      <c r="TCP61" s="665"/>
      <c r="TCQ61" s="665"/>
      <c r="TCR61" s="665"/>
      <c r="TCS61" s="665"/>
      <c r="TCT61" s="665"/>
      <c r="TCU61" s="665"/>
      <c r="TCV61" s="665"/>
      <c r="TCW61" s="665"/>
      <c r="TCX61" s="665"/>
      <c r="TCY61" s="665"/>
      <c r="TCZ61" s="665"/>
      <c r="TDA61" s="665"/>
      <c r="TDB61" s="665"/>
      <c r="TDC61" s="665"/>
      <c r="TDD61" s="665"/>
      <c r="TDE61" s="665"/>
      <c r="TDF61" s="665"/>
      <c r="TDG61" s="665"/>
      <c r="TDH61" s="665"/>
      <c r="TDI61" s="665"/>
      <c r="TDJ61" s="665"/>
      <c r="TDK61" s="665"/>
      <c r="TDL61" s="665"/>
      <c r="TDM61" s="665"/>
      <c r="TDN61" s="665"/>
      <c r="TDO61" s="665"/>
      <c r="TDP61" s="665"/>
      <c r="TDQ61" s="665"/>
      <c r="TDR61" s="665"/>
      <c r="TDS61" s="665"/>
      <c r="TDT61" s="665"/>
      <c r="TDU61" s="665"/>
      <c r="TDV61" s="665"/>
      <c r="TDW61" s="665"/>
      <c r="TDX61" s="665"/>
      <c r="TDY61" s="665"/>
      <c r="TDZ61" s="665"/>
      <c r="TEA61" s="665"/>
      <c r="TEB61" s="665"/>
      <c r="TEC61" s="665"/>
      <c r="TED61" s="665"/>
      <c r="TEE61" s="665"/>
      <c r="TEF61" s="665"/>
      <c r="TEG61" s="665"/>
      <c r="TEH61" s="665"/>
      <c r="TEI61" s="665"/>
      <c r="TEJ61" s="665"/>
      <c r="TEK61" s="665"/>
      <c r="TEL61" s="665"/>
      <c r="TEM61" s="665"/>
      <c r="TEN61" s="665"/>
      <c r="TEO61" s="665"/>
      <c r="TEP61" s="665"/>
      <c r="TEQ61" s="665"/>
      <c r="TER61" s="665"/>
      <c r="TES61" s="665"/>
      <c r="TET61" s="665"/>
      <c r="TEU61" s="665"/>
      <c r="TEV61" s="665"/>
      <c r="TEW61" s="665"/>
      <c r="TEX61" s="665"/>
      <c r="TEY61" s="665"/>
      <c r="TEZ61" s="665"/>
      <c r="TFA61" s="665"/>
      <c r="TFB61" s="665"/>
      <c r="TFC61" s="665"/>
      <c r="TFD61" s="665"/>
      <c r="TFE61" s="665"/>
      <c r="TFF61" s="665"/>
      <c r="TFG61" s="665"/>
      <c r="TFH61" s="665"/>
      <c r="TFI61" s="665"/>
      <c r="TFJ61" s="665"/>
      <c r="TFK61" s="665"/>
      <c r="TFL61" s="665"/>
      <c r="TFM61" s="665"/>
      <c r="TFN61" s="665"/>
      <c r="TFO61" s="665"/>
      <c r="TFP61" s="665"/>
      <c r="TFQ61" s="665"/>
      <c r="TFR61" s="665"/>
      <c r="TFS61" s="665"/>
      <c r="TFT61" s="665"/>
      <c r="TFU61" s="665"/>
      <c r="TFV61" s="665"/>
      <c r="TFW61" s="665"/>
      <c r="TFX61" s="665"/>
      <c r="TFY61" s="665"/>
      <c r="TFZ61" s="665"/>
      <c r="TGA61" s="665"/>
      <c r="TGB61" s="665"/>
      <c r="TGC61" s="665"/>
      <c r="TGD61" s="665"/>
      <c r="TGE61" s="665"/>
      <c r="TGF61" s="665"/>
      <c r="TGG61" s="665"/>
      <c r="TGH61" s="665"/>
      <c r="TGI61" s="665"/>
      <c r="TGJ61" s="665"/>
      <c r="TGK61" s="665"/>
      <c r="TGL61" s="665"/>
      <c r="TGM61" s="665"/>
      <c r="TGN61" s="665"/>
      <c r="TGO61" s="665"/>
      <c r="TGP61" s="665"/>
      <c r="TGQ61" s="665"/>
      <c r="TGR61" s="665"/>
      <c r="TGS61" s="665"/>
      <c r="TGT61" s="665"/>
      <c r="TGU61" s="665"/>
      <c r="TGV61" s="665"/>
      <c r="TGW61" s="665"/>
      <c r="TGX61" s="665"/>
      <c r="TGY61" s="665"/>
      <c r="TGZ61" s="665"/>
      <c r="THA61" s="665"/>
      <c r="THB61" s="665"/>
      <c r="THC61" s="665"/>
      <c r="THD61" s="665"/>
      <c r="THE61" s="665"/>
      <c r="THF61" s="665"/>
      <c r="THG61" s="665"/>
      <c r="THH61" s="665"/>
      <c r="THI61" s="665"/>
      <c r="THJ61" s="665"/>
      <c r="THK61" s="665"/>
      <c r="THL61" s="665"/>
      <c r="THM61" s="665"/>
      <c r="THN61" s="665"/>
      <c r="THO61" s="665"/>
      <c r="THP61" s="665"/>
      <c r="THQ61" s="665"/>
      <c r="THR61" s="665"/>
      <c r="THS61" s="665"/>
      <c r="THT61" s="665"/>
      <c r="THU61" s="665"/>
      <c r="THV61" s="665"/>
      <c r="THW61" s="665"/>
      <c r="THX61" s="665"/>
      <c r="THY61" s="665"/>
      <c r="THZ61" s="665"/>
      <c r="TIA61" s="665"/>
      <c r="TIB61" s="665"/>
      <c r="TIC61" s="665"/>
      <c r="TID61" s="665"/>
      <c r="TIE61" s="665"/>
      <c r="TIF61" s="665"/>
      <c r="TIG61" s="665"/>
      <c r="TIH61" s="665"/>
      <c r="TII61" s="665"/>
      <c r="TIJ61" s="665"/>
      <c r="TIK61" s="665"/>
      <c r="TIL61" s="665"/>
      <c r="TIM61" s="665"/>
      <c r="TIN61" s="665"/>
      <c r="TIO61" s="665"/>
      <c r="TIP61" s="665"/>
      <c r="TIQ61" s="665"/>
      <c r="TIR61" s="665"/>
      <c r="TIS61" s="665"/>
      <c r="TIT61" s="665"/>
      <c r="TIU61" s="665"/>
      <c r="TIV61" s="665"/>
      <c r="TIW61" s="665"/>
      <c r="TIX61" s="665"/>
      <c r="TIY61" s="665"/>
      <c r="TIZ61" s="665"/>
      <c r="TJA61" s="665"/>
      <c r="TJB61" s="665"/>
      <c r="TJC61" s="665"/>
      <c r="TJD61" s="665"/>
      <c r="TJE61" s="665"/>
      <c r="TJF61" s="665"/>
      <c r="TJG61" s="665"/>
      <c r="TJH61" s="665"/>
      <c r="TJI61" s="665"/>
      <c r="TJJ61" s="665"/>
      <c r="TJK61" s="665"/>
      <c r="TJL61" s="665"/>
      <c r="TJM61" s="665"/>
      <c r="TJN61" s="665"/>
      <c r="TJO61" s="665"/>
      <c r="TJP61" s="665"/>
      <c r="TJQ61" s="665"/>
      <c r="TJR61" s="665"/>
      <c r="TJS61" s="665"/>
      <c r="TJT61" s="665"/>
      <c r="TJU61" s="665"/>
      <c r="TJV61" s="665"/>
      <c r="TJW61" s="665"/>
      <c r="TJX61" s="665"/>
      <c r="TJY61" s="665"/>
      <c r="TJZ61" s="665"/>
      <c r="TKA61" s="665"/>
      <c r="TKB61" s="665"/>
      <c r="TKC61" s="665"/>
      <c r="TKD61" s="665"/>
      <c r="TKE61" s="665"/>
      <c r="TKF61" s="665"/>
      <c r="TKG61" s="665"/>
      <c r="TKH61" s="665"/>
      <c r="TKI61" s="665"/>
      <c r="TKJ61" s="665"/>
      <c r="TKK61" s="665"/>
      <c r="TKL61" s="665"/>
      <c r="TKM61" s="665"/>
      <c r="TKN61" s="665"/>
      <c r="TKO61" s="665"/>
      <c r="TKP61" s="665"/>
      <c r="TKQ61" s="665"/>
      <c r="TKR61" s="665"/>
      <c r="TKS61" s="665"/>
      <c r="TKT61" s="665"/>
      <c r="TKU61" s="665"/>
      <c r="TKV61" s="665"/>
      <c r="TKW61" s="665"/>
      <c r="TKX61" s="665"/>
      <c r="TKY61" s="665"/>
      <c r="TKZ61" s="665"/>
      <c r="TLA61" s="665"/>
      <c r="TLB61" s="665"/>
      <c r="TLC61" s="665"/>
      <c r="TLD61" s="665"/>
      <c r="TLE61" s="665"/>
      <c r="TLF61" s="665"/>
      <c r="TLG61" s="665"/>
      <c r="TLH61" s="665"/>
      <c r="TLI61" s="665"/>
      <c r="TLJ61" s="665"/>
      <c r="TLK61" s="665"/>
      <c r="TLL61" s="665"/>
      <c r="TLM61" s="665"/>
      <c r="TLN61" s="665"/>
      <c r="TLO61" s="665"/>
      <c r="TLP61" s="665"/>
      <c r="TLQ61" s="665"/>
      <c r="TLR61" s="665"/>
      <c r="TLS61" s="665"/>
      <c r="TLT61" s="665"/>
      <c r="TLU61" s="665"/>
      <c r="TLV61" s="665"/>
      <c r="TLW61" s="665"/>
      <c r="TLX61" s="665"/>
      <c r="TLY61" s="665"/>
      <c r="TLZ61" s="665"/>
      <c r="TMA61" s="665"/>
      <c r="TMB61" s="665"/>
      <c r="TMC61" s="665"/>
      <c r="TMD61" s="665"/>
      <c r="TME61" s="665"/>
      <c r="TMF61" s="665"/>
      <c r="TMG61" s="665"/>
      <c r="TMH61" s="665"/>
      <c r="TMI61" s="665"/>
      <c r="TMJ61" s="665"/>
      <c r="TMK61" s="665"/>
      <c r="TML61" s="665"/>
      <c r="TMM61" s="665"/>
      <c r="TMN61" s="665"/>
      <c r="TMO61" s="665"/>
      <c r="TMP61" s="665"/>
      <c r="TMQ61" s="665"/>
      <c r="TMR61" s="665"/>
      <c r="TMS61" s="665"/>
      <c r="TMT61" s="665"/>
      <c r="TMU61" s="665"/>
      <c r="TMV61" s="665"/>
      <c r="TMW61" s="665"/>
      <c r="TMX61" s="665"/>
      <c r="TMY61" s="665"/>
      <c r="TMZ61" s="665"/>
      <c r="TNA61" s="665"/>
      <c r="TNB61" s="665"/>
      <c r="TNC61" s="665"/>
      <c r="TND61" s="665"/>
      <c r="TNE61" s="665"/>
      <c r="TNF61" s="665"/>
      <c r="TNG61" s="665"/>
      <c r="TNH61" s="665"/>
      <c r="TNI61" s="665"/>
      <c r="TNJ61" s="665"/>
      <c r="TNK61" s="665"/>
      <c r="TNL61" s="665"/>
      <c r="TNM61" s="665"/>
      <c r="TNN61" s="665"/>
      <c r="TNO61" s="665"/>
      <c r="TNP61" s="665"/>
      <c r="TNQ61" s="665"/>
      <c r="TNR61" s="665"/>
      <c r="TNS61" s="665"/>
      <c r="TNT61" s="665"/>
      <c r="TNU61" s="665"/>
      <c r="TNV61" s="665"/>
      <c r="TNW61" s="665"/>
      <c r="TNX61" s="665"/>
      <c r="TNY61" s="665"/>
      <c r="TNZ61" s="665"/>
      <c r="TOA61" s="665"/>
      <c r="TOB61" s="665"/>
      <c r="TOC61" s="665"/>
      <c r="TOD61" s="665"/>
      <c r="TOE61" s="665"/>
      <c r="TOF61" s="665"/>
      <c r="TOG61" s="665"/>
      <c r="TOH61" s="665"/>
      <c r="TOI61" s="665"/>
      <c r="TOJ61" s="665"/>
      <c r="TOK61" s="665"/>
      <c r="TOL61" s="665"/>
      <c r="TOM61" s="665"/>
      <c r="TON61" s="665"/>
      <c r="TOO61" s="665"/>
      <c r="TOP61" s="665"/>
      <c r="TOQ61" s="665"/>
      <c r="TOR61" s="665"/>
      <c r="TOS61" s="665"/>
      <c r="TOT61" s="665"/>
      <c r="TOU61" s="665"/>
      <c r="TOV61" s="665"/>
      <c r="TOW61" s="665"/>
      <c r="TOX61" s="665"/>
      <c r="TOY61" s="665"/>
      <c r="TOZ61" s="665"/>
      <c r="TPA61" s="665"/>
      <c r="TPB61" s="665"/>
      <c r="TPC61" s="665"/>
      <c r="TPD61" s="665"/>
      <c r="TPE61" s="665"/>
      <c r="TPF61" s="665"/>
      <c r="TPG61" s="665"/>
      <c r="TPH61" s="665"/>
      <c r="TPI61" s="665"/>
      <c r="TPJ61" s="665"/>
      <c r="TPK61" s="665"/>
      <c r="TPL61" s="665"/>
      <c r="TPM61" s="665"/>
      <c r="TPN61" s="665"/>
      <c r="TPO61" s="665"/>
      <c r="TPP61" s="665"/>
      <c r="TPQ61" s="665"/>
      <c r="TPR61" s="665"/>
      <c r="TPS61" s="665"/>
      <c r="TPT61" s="665"/>
      <c r="TPU61" s="665"/>
      <c r="TPV61" s="665"/>
      <c r="TPW61" s="665"/>
      <c r="TPX61" s="665"/>
      <c r="TPY61" s="665"/>
      <c r="TPZ61" s="665"/>
      <c r="TQA61" s="665"/>
      <c r="TQB61" s="665"/>
      <c r="TQC61" s="665"/>
      <c r="TQD61" s="665"/>
      <c r="TQE61" s="665"/>
      <c r="TQF61" s="665"/>
      <c r="TQG61" s="665"/>
      <c r="TQH61" s="665"/>
      <c r="TQI61" s="665"/>
      <c r="TQJ61" s="665"/>
      <c r="TQK61" s="665"/>
      <c r="TQL61" s="665"/>
      <c r="TQM61" s="665"/>
      <c r="TQN61" s="665"/>
      <c r="TQO61" s="665"/>
      <c r="TQP61" s="665"/>
      <c r="TQQ61" s="665"/>
      <c r="TQR61" s="665"/>
      <c r="TQS61" s="665"/>
      <c r="TQT61" s="665"/>
      <c r="TQU61" s="665"/>
      <c r="TQV61" s="665"/>
      <c r="TQW61" s="665"/>
      <c r="TQX61" s="665"/>
      <c r="TQY61" s="665"/>
      <c r="TQZ61" s="665"/>
      <c r="TRA61" s="665"/>
      <c r="TRB61" s="665"/>
      <c r="TRC61" s="665"/>
      <c r="TRD61" s="665"/>
      <c r="TRE61" s="665"/>
      <c r="TRF61" s="665"/>
      <c r="TRG61" s="665"/>
      <c r="TRH61" s="665"/>
      <c r="TRI61" s="665"/>
      <c r="TRJ61" s="665"/>
      <c r="TRK61" s="665"/>
      <c r="TRL61" s="665"/>
      <c r="TRM61" s="665"/>
      <c r="TRN61" s="665"/>
      <c r="TRO61" s="665"/>
      <c r="TRP61" s="665"/>
      <c r="TRQ61" s="665"/>
      <c r="TRR61" s="665"/>
      <c r="TRS61" s="665"/>
      <c r="TRT61" s="665"/>
      <c r="TRU61" s="665"/>
      <c r="TRV61" s="665"/>
      <c r="TRW61" s="665"/>
      <c r="TRX61" s="665"/>
      <c r="TRY61" s="665"/>
      <c r="TRZ61" s="665"/>
      <c r="TSA61" s="665"/>
      <c r="TSB61" s="665"/>
      <c r="TSC61" s="665"/>
      <c r="TSD61" s="665"/>
      <c r="TSE61" s="665"/>
      <c r="TSF61" s="665"/>
      <c r="TSG61" s="665"/>
      <c r="TSH61" s="665"/>
      <c r="TSI61" s="665"/>
      <c r="TSJ61" s="665"/>
      <c r="TSK61" s="665"/>
      <c r="TSL61" s="665"/>
      <c r="TSM61" s="665"/>
      <c r="TSN61" s="665"/>
      <c r="TSO61" s="665"/>
      <c r="TSP61" s="665"/>
      <c r="TSQ61" s="665"/>
      <c r="TSR61" s="665"/>
      <c r="TSS61" s="665"/>
      <c r="TST61" s="665"/>
      <c r="TSU61" s="665"/>
      <c r="TSV61" s="665"/>
      <c r="TSW61" s="665"/>
      <c r="TSX61" s="665"/>
      <c r="TSY61" s="665"/>
      <c r="TSZ61" s="665"/>
      <c r="TTA61" s="665"/>
      <c r="TTB61" s="665"/>
      <c r="TTC61" s="665"/>
      <c r="TTD61" s="665"/>
      <c r="TTE61" s="665"/>
      <c r="TTF61" s="665"/>
      <c r="TTG61" s="665"/>
      <c r="TTH61" s="665"/>
      <c r="TTI61" s="665"/>
      <c r="TTJ61" s="665"/>
      <c r="TTK61" s="665"/>
      <c r="TTL61" s="665"/>
      <c r="TTM61" s="665"/>
      <c r="TTN61" s="665"/>
      <c r="TTO61" s="665"/>
      <c r="TTP61" s="665"/>
      <c r="TTQ61" s="665"/>
      <c r="TTR61" s="665"/>
      <c r="TTS61" s="665"/>
      <c r="TTT61" s="665"/>
      <c r="TTU61" s="665"/>
      <c r="TTV61" s="665"/>
      <c r="TTW61" s="665"/>
      <c r="TTX61" s="665"/>
      <c r="TTY61" s="665"/>
      <c r="TTZ61" s="665"/>
      <c r="TUA61" s="665"/>
      <c r="TUB61" s="665"/>
      <c r="TUC61" s="665"/>
      <c r="TUD61" s="665"/>
      <c r="TUE61" s="665"/>
      <c r="TUF61" s="665"/>
      <c r="TUG61" s="665"/>
      <c r="TUH61" s="665"/>
      <c r="TUI61" s="665"/>
      <c r="TUJ61" s="665"/>
      <c r="TUK61" s="665"/>
      <c r="TUL61" s="665"/>
      <c r="TUM61" s="665"/>
      <c r="TUN61" s="665"/>
      <c r="TUO61" s="665"/>
      <c r="TUP61" s="665"/>
      <c r="TUQ61" s="665"/>
      <c r="TUR61" s="665"/>
      <c r="TUS61" s="665"/>
      <c r="TUT61" s="665"/>
      <c r="TUU61" s="665"/>
      <c r="TUV61" s="665"/>
      <c r="TUW61" s="665"/>
      <c r="TUX61" s="665"/>
      <c r="TUY61" s="665"/>
      <c r="TUZ61" s="665"/>
      <c r="TVA61" s="665"/>
      <c r="TVB61" s="665"/>
      <c r="TVC61" s="665"/>
      <c r="TVD61" s="665"/>
      <c r="TVE61" s="665"/>
      <c r="TVF61" s="665"/>
      <c r="TVG61" s="665"/>
      <c r="TVH61" s="665"/>
      <c r="TVI61" s="665"/>
      <c r="TVJ61" s="665"/>
      <c r="TVK61" s="665"/>
      <c r="TVL61" s="665"/>
      <c r="TVM61" s="665"/>
      <c r="TVN61" s="665"/>
      <c r="TVO61" s="665"/>
      <c r="TVP61" s="665"/>
      <c r="TVQ61" s="665"/>
      <c r="TVR61" s="665"/>
      <c r="TVS61" s="665"/>
      <c r="TVT61" s="665"/>
      <c r="TVU61" s="665"/>
      <c r="TVV61" s="665"/>
      <c r="TVW61" s="665"/>
      <c r="TVX61" s="665"/>
      <c r="TVY61" s="665"/>
      <c r="TVZ61" s="665"/>
      <c r="TWA61" s="665"/>
      <c r="TWB61" s="665"/>
      <c r="TWC61" s="665"/>
      <c r="TWD61" s="665"/>
      <c r="TWE61" s="665"/>
      <c r="TWF61" s="665"/>
      <c r="TWG61" s="665"/>
      <c r="TWH61" s="665"/>
      <c r="TWI61" s="665"/>
      <c r="TWJ61" s="665"/>
      <c r="TWK61" s="665"/>
      <c r="TWL61" s="665"/>
      <c r="TWM61" s="665"/>
      <c r="TWN61" s="665"/>
      <c r="TWO61" s="665"/>
      <c r="TWP61" s="665"/>
      <c r="TWQ61" s="665"/>
      <c r="TWR61" s="665"/>
      <c r="TWS61" s="665"/>
      <c r="TWT61" s="665"/>
      <c r="TWU61" s="665"/>
      <c r="TWV61" s="665"/>
      <c r="TWW61" s="665"/>
      <c r="TWX61" s="665"/>
      <c r="TWY61" s="665"/>
      <c r="TWZ61" s="665"/>
      <c r="TXA61" s="665"/>
      <c r="TXB61" s="665"/>
      <c r="TXC61" s="665"/>
      <c r="TXD61" s="665"/>
      <c r="TXE61" s="665"/>
      <c r="TXF61" s="665"/>
      <c r="TXG61" s="665"/>
      <c r="TXH61" s="665"/>
      <c r="TXI61" s="665"/>
      <c r="TXJ61" s="665"/>
      <c r="TXK61" s="665"/>
      <c r="TXL61" s="665"/>
      <c r="TXM61" s="665"/>
      <c r="TXN61" s="665"/>
      <c r="TXO61" s="665"/>
      <c r="TXP61" s="665"/>
      <c r="TXQ61" s="665"/>
      <c r="TXR61" s="665"/>
      <c r="TXS61" s="665"/>
      <c r="TXT61" s="665"/>
      <c r="TXU61" s="665"/>
      <c r="TXV61" s="665"/>
      <c r="TXW61" s="665"/>
      <c r="TXX61" s="665"/>
      <c r="TXY61" s="665"/>
      <c r="TXZ61" s="665"/>
      <c r="TYA61" s="665"/>
      <c r="TYB61" s="665"/>
      <c r="TYC61" s="665"/>
      <c r="TYD61" s="665"/>
      <c r="TYE61" s="665"/>
      <c r="TYF61" s="665"/>
      <c r="TYG61" s="665"/>
      <c r="TYH61" s="665"/>
      <c r="TYI61" s="665"/>
      <c r="TYJ61" s="665"/>
      <c r="TYK61" s="665"/>
      <c r="TYL61" s="665"/>
      <c r="TYM61" s="665"/>
      <c r="TYN61" s="665"/>
      <c r="TYO61" s="665"/>
      <c r="TYP61" s="665"/>
      <c r="TYQ61" s="665"/>
      <c r="TYR61" s="665"/>
      <c r="TYS61" s="665"/>
      <c r="TYT61" s="665"/>
      <c r="TYU61" s="665"/>
      <c r="TYV61" s="665"/>
      <c r="TYW61" s="665"/>
      <c r="TYX61" s="665"/>
      <c r="TYY61" s="665"/>
      <c r="TYZ61" s="665"/>
      <c r="TZA61" s="665"/>
      <c r="TZB61" s="665"/>
      <c r="TZC61" s="665"/>
      <c r="TZD61" s="665"/>
      <c r="TZE61" s="665"/>
      <c r="TZF61" s="665"/>
      <c r="TZG61" s="665"/>
      <c r="TZH61" s="665"/>
      <c r="TZI61" s="665"/>
      <c r="TZJ61" s="665"/>
      <c r="TZK61" s="665"/>
      <c r="TZL61" s="665"/>
      <c r="TZM61" s="665"/>
      <c r="TZN61" s="665"/>
      <c r="TZO61" s="665"/>
      <c r="TZP61" s="665"/>
      <c r="TZQ61" s="665"/>
      <c r="TZR61" s="665"/>
      <c r="TZS61" s="665"/>
      <c r="TZT61" s="665"/>
      <c r="TZU61" s="665"/>
      <c r="TZV61" s="665"/>
      <c r="TZW61" s="665"/>
      <c r="TZX61" s="665"/>
      <c r="TZY61" s="665"/>
      <c r="TZZ61" s="665"/>
      <c r="UAA61" s="665"/>
      <c r="UAB61" s="665"/>
      <c r="UAC61" s="665"/>
      <c r="UAD61" s="665"/>
      <c r="UAE61" s="665"/>
      <c r="UAF61" s="665"/>
      <c r="UAG61" s="665"/>
      <c r="UAH61" s="665"/>
      <c r="UAI61" s="665"/>
      <c r="UAJ61" s="665"/>
      <c r="UAK61" s="665"/>
      <c r="UAL61" s="665"/>
      <c r="UAM61" s="665"/>
      <c r="UAN61" s="665"/>
      <c r="UAO61" s="665"/>
      <c r="UAP61" s="665"/>
      <c r="UAQ61" s="665"/>
      <c r="UAR61" s="665"/>
      <c r="UAS61" s="665"/>
      <c r="UAT61" s="665"/>
      <c r="UAU61" s="665"/>
      <c r="UAV61" s="665"/>
      <c r="UAW61" s="665"/>
      <c r="UAX61" s="665"/>
      <c r="UAY61" s="665"/>
      <c r="UAZ61" s="665"/>
      <c r="UBA61" s="665"/>
      <c r="UBB61" s="665"/>
      <c r="UBC61" s="665"/>
      <c r="UBD61" s="665"/>
      <c r="UBE61" s="665"/>
      <c r="UBF61" s="665"/>
      <c r="UBG61" s="665"/>
      <c r="UBH61" s="665"/>
      <c r="UBI61" s="665"/>
      <c r="UBJ61" s="665"/>
      <c r="UBK61" s="665"/>
      <c r="UBL61" s="665"/>
      <c r="UBM61" s="665"/>
      <c r="UBN61" s="665"/>
      <c r="UBO61" s="665"/>
      <c r="UBP61" s="665"/>
      <c r="UBQ61" s="665"/>
      <c r="UBR61" s="665"/>
      <c r="UBS61" s="665"/>
      <c r="UBT61" s="665"/>
      <c r="UBU61" s="665"/>
      <c r="UBV61" s="665"/>
      <c r="UBW61" s="665"/>
      <c r="UBX61" s="665"/>
      <c r="UBY61" s="665"/>
      <c r="UBZ61" s="665"/>
      <c r="UCA61" s="665"/>
      <c r="UCB61" s="665"/>
      <c r="UCC61" s="665"/>
      <c r="UCD61" s="665"/>
      <c r="UCE61" s="665"/>
      <c r="UCF61" s="665"/>
      <c r="UCG61" s="665"/>
      <c r="UCH61" s="665"/>
      <c r="UCI61" s="665"/>
      <c r="UCJ61" s="665"/>
      <c r="UCK61" s="665"/>
      <c r="UCL61" s="665"/>
      <c r="UCM61" s="665"/>
      <c r="UCN61" s="665"/>
      <c r="UCO61" s="665"/>
      <c r="UCP61" s="665"/>
      <c r="UCQ61" s="665"/>
      <c r="UCR61" s="665"/>
      <c r="UCS61" s="665"/>
      <c r="UCT61" s="665"/>
      <c r="UCU61" s="665"/>
      <c r="UCV61" s="665"/>
      <c r="UCW61" s="665"/>
      <c r="UCX61" s="665"/>
      <c r="UCY61" s="665"/>
      <c r="UCZ61" s="665"/>
      <c r="UDA61" s="665"/>
      <c r="UDB61" s="665"/>
      <c r="UDC61" s="665"/>
      <c r="UDD61" s="665"/>
      <c r="UDE61" s="665"/>
      <c r="UDF61" s="665"/>
      <c r="UDG61" s="665"/>
      <c r="UDH61" s="665"/>
      <c r="UDI61" s="665"/>
      <c r="UDJ61" s="665"/>
      <c r="UDK61" s="665"/>
      <c r="UDL61" s="665"/>
      <c r="UDM61" s="665"/>
      <c r="UDN61" s="665"/>
      <c r="UDO61" s="665"/>
      <c r="UDP61" s="665"/>
      <c r="UDQ61" s="665"/>
      <c r="UDR61" s="665"/>
      <c r="UDS61" s="665"/>
      <c r="UDT61" s="665"/>
      <c r="UDU61" s="665"/>
      <c r="UDV61" s="665"/>
      <c r="UDW61" s="665"/>
      <c r="UDX61" s="665"/>
      <c r="UDY61" s="665"/>
      <c r="UDZ61" s="665"/>
      <c r="UEA61" s="665"/>
      <c r="UEB61" s="665"/>
      <c r="UEC61" s="665"/>
      <c r="UED61" s="665"/>
      <c r="UEE61" s="665"/>
      <c r="UEF61" s="665"/>
      <c r="UEG61" s="665"/>
      <c r="UEH61" s="665"/>
      <c r="UEI61" s="665"/>
      <c r="UEJ61" s="665"/>
      <c r="UEK61" s="665"/>
      <c r="UEL61" s="665"/>
      <c r="UEM61" s="665"/>
      <c r="UEN61" s="665"/>
      <c r="UEO61" s="665"/>
      <c r="UEP61" s="665"/>
      <c r="UEQ61" s="665"/>
      <c r="UER61" s="665"/>
      <c r="UES61" s="665"/>
      <c r="UET61" s="665"/>
      <c r="UEU61" s="665"/>
      <c r="UEV61" s="665"/>
      <c r="UEW61" s="665"/>
      <c r="UEX61" s="665"/>
      <c r="UEY61" s="665"/>
      <c r="UEZ61" s="665"/>
      <c r="UFA61" s="665"/>
      <c r="UFB61" s="665"/>
      <c r="UFC61" s="665"/>
      <c r="UFD61" s="665"/>
      <c r="UFE61" s="665"/>
      <c r="UFF61" s="665"/>
      <c r="UFG61" s="665"/>
      <c r="UFH61" s="665"/>
      <c r="UFI61" s="665"/>
      <c r="UFJ61" s="665"/>
      <c r="UFK61" s="665"/>
      <c r="UFL61" s="665"/>
      <c r="UFM61" s="665"/>
      <c r="UFN61" s="665"/>
      <c r="UFO61" s="665"/>
      <c r="UFP61" s="665"/>
      <c r="UFQ61" s="665"/>
      <c r="UFR61" s="665"/>
      <c r="UFS61" s="665"/>
      <c r="UFT61" s="665"/>
      <c r="UFU61" s="665"/>
      <c r="UFV61" s="665"/>
      <c r="UFW61" s="665"/>
      <c r="UFX61" s="665"/>
      <c r="UFY61" s="665"/>
      <c r="UFZ61" s="665"/>
      <c r="UGA61" s="665"/>
      <c r="UGB61" s="665"/>
      <c r="UGC61" s="665"/>
      <c r="UGD61" s="665"/>
      <c r="UGE61" s="665"/>
      <c r="UGF61" s="665"/>
      <c r="UGG61" s="665"/>
      <c r="UGH61" s="665"/>
      <c r="UGI61" s="665"/>
      <c r="UGJ61" s="665"/>
      <c r="UGK61" s="665"/>
      <c r="UGL61" s="665"/>
      <c r="UGM61" s="665"/>
      <c r="UGN61" s="665"/>
      <c r="UGO61" s="665"/>
      <c r="UGP61" s="665"/>
      <c r="UGQ61" s="665"/>
      <c r="UGR61" s="665"/>
      <c r="UGS61" s="665"/>
      <c r="UGT61" s="665"/>
      <c r="UGU61" s="665"/>
      <c r="UGV61" s="665"/>
      <c r="UGW61" s="665"/>
      <c r="UGX61" s="665"/>
      <c r="UGY61" s="665"/>
      <c r="UGZ61" s="665"/>
      <c r="UHA61" s="665"/>
      <c r="UHB61" s="665"/>
      <c r="UHC61" s="665"/>
      <c r="UHD61" s="665"/>
      <c r="UHE61" s="665"/>
      <c r="UHF61" s="665"/>
      <c r="UHG61" s="665"/>
      <c r="UHH61" s="665"/>
      <c r="UHI61" s="665"/>
      <c r="UHJ61" s="665"/>
      <c r="UHK61" s="665"/>
      <c r="UHL61" s="665"/>
      <c r="UHM61" s="665"/>
      <c r="UHN61" s="665"/>
      <c r="UHO61" s="665"/>
      <c r="UHP61" s="665"/>
      <c r="UHQ61" s="665"/>
      <c r="UHR61" s="665"/>
      <c r="UHS61" s="665"/>
      <c r="UHT61" s="665"/>
      <c r="UHU61" s="665"/>
      <c r="UHV61" s="665"/>
      <c r="UHW61" s="665"/>
      <c r="UHX61" s="665"/>
      <c r="UHY61" s="665"/>
      <c r="UHZ61" s="665"/>
      <c r="UIA61" s="665"/>
      <c r="UIB61" s="665"/>
      <c r="UIC61" s="665"/>
      <c r="UID61" s="665"/>
      <c r="UIE61" s="665"/>
      <c r="UIF61" s="665"/>
      <c r="UIG61" s="665"/>
      <c r="UIH61" s="665"/>
      <c r="UII61" s="665"/>
      <c r="UIJ61" s="665"/>
      <c r="UIK61" s="665"/>
      <c r="UIL61" s="665"/>
      <c r="UIM61" s="665"/>
      <c r="UIN61" s="665"/>
      <c r="UIO61" s="665"/>
      <c r="UIP61" s="665"/>
      <c r="UIQ61" s="665"/>
      <c r="UIR61" s="665"/>
      <c r="UIS61" s="665"/>
      <c r="UIT61" s="665"/>
      <c r="UIU61" s="665"/>
      <c r="UIV61" s="665"/>
      <c r="UIW61" s="665"/>
      <c r="UIX61" s="665"/>
      <c r="UIY61" s="665"/>
      <c r="UIZ61" s="665"/>
      <c r="UJA61" s="665"/>
      <c r="UJB61" s="665"/>
      <c r="UJC61" s="665"/>
      <c r="UJD61" s="665"/>
      <c r="UJE61" s="665"/>
      <c r="UJF61" s="665"/>
      <c r="UJG61" s="665"/>
      <c r="UJH61" s="665"/>
      <c r="UJI61" s="665"/>
      <c r="UJJ61" s="665"/>
      <c r="UJK61" s="665"/>
      <c r="UJL61" s="665"/>
      <c r="UJM61" s="665"/>
      <c r="UJN61" s="665"/>
      <c r="UJO61" s="665"/>
      <c r="UJP61" s="665"/>
      <c r="UJQ61" s="665"/>
      <c r="UJR61" s="665"/>
      <c r="UJS61" s="665"/>
      <c r="UJT61" s="665"/>
      <c r="UJU61" s="665"/>
      <c r="UJV61" s="665"/>
      <c r="UJW61" s="665"/>
      <c r="UJX61" s="665"/>
      <c r="UJY61" s="665"/>
      <c r="UJZ61" s="665"/>
      <c r="UKA61" s="665"/>
      <c r="UKB61" s="665"/>
      <c r="UKC61" s="665"/>
      <c r="UKD61" s="665"/>
      <c r="UKE61" s="665"/>
      <c r="UKF61" s="665"/>
      <c r="UKG61" s="665"/>
      <c r="UKH61" s="665"/>
      <c r="UKI61" s="665"/>
      <c r="UKJ61" s="665"/>
      <c r="UKK61" s="665"/>
      <c r="UKL61" s="665"/>
      <c r="UKM61" s="665"/>
      <c r="UKN61" s="665"/>
      <c r="UKO61" s="665"/>
      <c r="UKP61" s="665"/>
      <c r="UKQ61" s="665"/>
      <c r="UKR61" s="665"/>
      <c r="UKS61" s="665"/>
      <c r="UKT61" s="665"/>
      <c r="UKU61" s="665"/>
      <c r="UKV61" s="665"/>
      <c r="UKW61" s="665"/>
      <c r="UKX61" s="665"/>
      <c r="UKY61" s="665"/>
      <c r="UKZ61" s="665"/>
      <c r="ULA61" s="665"/>
      <c r="ULB61" s="665"/>
      <c r="ULC61" s="665"/>
      <c r="ULD61" s="665"/>
      <c r="ULE61" s="665"/>
      <c r="ULF61" s="665"/>
      <c r="ULG61" s="665"/>
      <c r="ULH61" s="665"/>
      <c r="ULI61" s="665"/>
      <c r="ULJ61" s="665"/>
      <c r="ULK61" s="665"/>
      <c r="ULL61" s="665"/>
      <c r="ULM61" s="665"/>
      <c r="ULN61" s="665"/>
      <c r="ULO61" s="665"/>
      <c r="ULP61" s="665"/>
      <c r="ULQ61" s="665"/>
      <c r="ULR61" s="665"/>
      <c r="ULS61" s="665"/>
      <c r="ULT61" s="665"/>
      <c r="ULU61" s="665"/>
      <c r="ULV61" s="665"/>
      <c r="ULW61" s="665"/>
      <c r="ULX61" s="665"/>
      <c r="ULY61" s="665"/>
      <c r="ULZ61" s="665"/>
      <c r="UMA61" s="665"/>
      <c r="UMB61" s="665"/>
      <c r="UMC61" s="665"/>
      <c r="UMD61" s="665"/>
      <c r="UME61" s="665"/>
      <c r="UMF61" s="665"/>
      <c r="UMG61" s="665"/>
      <c r="UMH61" s="665"/>
      <c r="UMI61" s="665"/>
      <c r="UMJ61" s="665"/>
      <c r="UMK61" s="665"/>
      <c r="UML61" s="665"/>
      <c r="UMM61" s="665"/>
      <c r="UMN61" s="665"/>
      <c r="UMO61" s="665"/>
      <c r="UMP61" s="665"/>
      <c r="UMQ61" s="665"/>
      <c r="UMR61" s="665"/>
      <c r="UMS61" s="665"/>
      <c r="UMT61" s="665"/>
      <c r="UMU61" s="665"/>
      <c r="UMV61" s="665"/>
      <c r="UMW61" s="665"/>
      <c r="UMX61" s="665"/>
      <c r="UMY61" s="665"/>
      <c r="UMZ61" s="665"/>
      <c r="UNA61" s="665"/>
      <c r="UNB61" s="665"/>
      <c r="UNC61" s="665"/>
      <c r="UND61" s="665"/>
      <c r="UNE61" s="665"/>
      <c r="UNF61" s="665"/>
      <c r="UNG61" s="665"/>
      <c r="UNH61" s="665"/>
      <c r="UNI61" s="665"/>
      <c r="UNJ61" s="665"/>
      <c r="UNK61" s="665"/>
      <c r="UNL61" s="665"/>
      <c r="UNM61" s="665"/>
      <c r="UNN61" s="665"/>
      <c r="UNO61" s="665"/>
      <c r="UNP61" s="665"/>
      <c r="UNQ61" s="665"/>
      <c r="UNR61" s="665"/>
      <c r="UNS61" s="665"/>
      <c r="UNT61" s="665"/>
      <c r="UNU61" s="665"/>
      <c r="UNV61" s="665"/>
      <c r="UNW61" s="665"/>
      <c r="UNX61" s="665"/>
      <c r="UNY61" s="665"/>
      <c r="UNZ61" s="665"/>
      <c r="UOA61" s="665"/>
      <c r="UOB61" s="665"/>
      <c r="UOC61" s="665"/>
      <c r="UOD61" s="665"/>
      <c r="UOE61" s="665"/>
      <c r="UOF61" s="665"/>
      <c r="UOG61" s="665"/>
      <c r="UOH61" s="665"/>
      <c r="UOI61" s="665"/>
      <c r="UOJ61" s="665"/>
      <c r="UOK61" s="665"/>
      <c r="UOL61" s="665"/>
      <c r="UOM61" s="665"/>
      <c r="UON61" s="665"/>
      <c r="UOO61" s="665"/>
      <c r="UOP61" s="665"/>
      <c r="UOQ61" s="665"/>
      <c r="UOR61" s="665"/>
      <c r="UOS61" s="665"/>
      <c r="UOT61" s="665"/>
      <c r="UOU61" s="665"/>
      <c r="UOV61" s="665"/>
      <c r="UOW61" s="665"/>
      <c r="UOX61" s="665"/>
      <c r="UOY61" s="665"/>
      <c r="UOZ61" s="665"/>
      <c r="UPA61" s="665"/>
      <c r="UPB61" s="665"/>
      <c r="UPC61" s="665"/>
      <c r="UPD61" s="665"/>
      <c r="UPE61" s="665"/>
      <c r="UPF61" s="665"/>
      <c r="UPG61" s="665"/>
      <c r="UPH61" s="665"/>
      <c r="UPI61" s="665"/>
      <c r="UPJ61" s="665"/>
      <c r="UPK61" s="665"/>
      <c r="UPL61" s="665"/>
      <c r="UPM61" s="665"/>
      <c r="UPN61" s="665"/>
      <c r="UPO61" s="665"/>
      <c r="UPP61" s="665"/>
      <c r="UPQ61" s="665"/>
      <c r="UPR61" s="665"/>
      <c r="UPS61" s="665"/>
      <c r="UPT61" s="665"/>
      <c r="UPU61" s="665"/>
      <c r="UPV61" s="665"/>
      <c r="UPW61" s="665"/>
      <c r="UPX61" s="665"/>
      <c r="UPY61" s="665"/>
      <c r="UPZ61" s="665"/>
      <c r="UQA61" s="665"/>
      <c r="UQB61" s="665"/>
      <c r="UQC61" s="665"/>
      <c r="UQD61" s="665"/>
      <c r="UQE61" s="665"/>
      <c r="UQF61" s="665"/>
      <c r="UQG61" s="665"/>
      <c r="UQH61" s="665"/>
      <c r="UQI61" s="665"/>
      <c r="UQJ61" s="665"/>
      <c r="UQK61" s="665"/>
      <c r="UQL61" s="665"/>
      <c r="UQM61" s="665"/>
      <c r="UQN61" s="665"/>
      <c r="UQO61" s="665"/>
      <c r="UQP61" s="665"/>
      <c r="UQQ61" s="665"/>
      <c r="UQR61" s="665"/>
      <c r="UQS61" s="665"/>
      <c r="UQT61" s="665"/>
      <c r="UQU61" s="665"/>
      <c r="UQV61" s="665"/>
      <c r="UQW61" s="665"/>
      <c r="UQX61" s="665"/>
      <c r="UQY61" s="665"/>
      <c r="UQZ61" s="665"/>
      <c r="URA61" s="665"/>
      <c r="URB61" s="665"/>
      <c r="URC61" s="665"/>
      <c r="URD61" s="665"/>
      <c r="URE61" s="665"/>
      <c r="URF61" s="665"/>
      <c r="URG61" s="665"/>
      <c r="URH61" s="665"/>
      <c r="URI61" s="665"/>
      <c r="URJ61" s="665"/>
      <c r="URK61" s="665"/>
      <c r="URL61" s="665"/>
      <c r="URM61" s="665"/>
      <c r="URN61" s="665"/>
      <c r="URO61" s="665"/>
      <c r="URP61" s="665"/>
      <c r="URQ61" s="665"/>
      <c r="URR61" s="665"/>
      <c r="URS61" s="665"/>
      <c r="URT61" s="665"/>
      <c r="URU61" s="665"/>
      <c r="URV61" s="665"/>
      <c r="URW61" s="665"/>
      <c r="URX61" s="665"/>
      <c r="URY61" s="665"/>
      <c r="URZ61" s="665"/>
      <c r="USA61" s="665"/>
      <c r="USB61" s="665"/>
      <c r="USC61" s="665"/>
      <c r="USD61" s="665"/>
      <c r="USE61" s="665"/>
      <c r="USF61" s="665"/>
      <c r="USG61" s="665"/>
      <c r="USH61" s="665"/>
      <c r="USI61" s="665"/>
      <c r="USJ61" s="665"/>
      <c r="USK61" s="665"/>
      <c r="USL61" s="665"/>
      <c r="USM61" s="665"/>
      <c r="USN61" s="665"/>
      <c r="USO61" s="665"/>
      <c r="USP61" s="665"/>
      <c r="USQ61" s="665"/>
      <c r="USR61" s="665"/>
      <c r="USS61" s="665"/>
      <c r="UST61" s="665"/>
      <c r="USU61" s="665"/>
      <c r="USV61" s="665"/>
      <c r="USW61" s="665"/>
      <c r="USX61" s="665"/>
      <c r="USY61" s="665"/>
      <c r="USZ61" s="665"/>
      <c r="UTA61" s="665"/>
      <c r="UTB61" s="665"/>
      <c r="UTC61" s="665"/>
      <c r="UTD61" s="665"/>
      <c r="UTE61" s="665"/>
      <c r="UTF61" s="665"/>
      <c r="UTG61" s="665"/>
      <c r="UTH61" s="665"/>
      <c r="UTI61" s="665"/>
      <c r="UTJ61" s="665"/>
      <c r="UTK61" s="665"/>
      <c r="UTL61" s="665"/>
      <c r="UTM61" s="665"/>
      <c r="UTN61" s="665"/>
      <c r="UTO61" s="665"/>
      <c r="UTP61" s="665"/>
      <c r="UTQ61" s="665"/>
      <c r="UTR61" s="665"/>
      <c r="UTS61" s="665"/>
      <c r="UTT61" s="665"/>
      <c r="UTU61" s="665"/>
      <c r="UTV61" s="665"/>
      <c r="UTW61" s="665"/>
      <c r="UTX61" s="665"/>
      <c r="UTY61" s="665"/>
      <c r="UTZ61" s="665"/>
      <c r="UUA61" s="665"/>
      <c r="UUB61" s="665"/>
      <c r="UUC61" s="665"/>
      <c r="UUD61" s="665"/>
      <c r="UUE61" s="665"/>
      <c r="UUF61" s="665"/>
      <c r="UUG61" s="665"/>
      <c r="UUH61" s="665"/>
      <c r="UUI61" s="665"/>
      <c r="UUJ61" s="665"/>
      <c r="UUK61" s="665"/>
      <c r="UUL61" s="665"/>
      <c r="UUM61" s="665"/>
      <c r="UUN61" s="665"/>
      <c r="UUO61" s="665"/>
      <c r="UUP61" s="665"/>
      <c r="UUQ61" s="665"/>
      <c r="UUR61" s="665"/>
      <c r="UUS61" s="665"/>
      <c r="UUT61" s="665"/>
      <c r="UUU61" s="665"/>
      <c r="UUV61" s="665"/>
      <c r="UUW61" s="665"/>
      <c r="UUX61" s="665"/>
      <c r="UUY61" s="665"/>
      <c r="UUZ61" s="665"/>
      <c r="UVA61" s="665"/>
      <c r="UVB61" s="665"/>
      <c r="UVC61" s="665"/>
      <c r="UVD61" s="665"/>
      <c r="UVE61" s="665"/>
      <c r="UVF61" s="665"/>
      <c r="UVG61" s="665"/>
      <c r="UVH61" s="665"/>
      <c r="UVI61" s="665"/>
      <c r="UVJ61" s="665"/>
      <c r="UVK61" s="665"/>
      <c r="UVL61" s="665"/>
      <c r="UVM61" s="665"/>
      <c r="UVN61" s="665"/>
      <c r="UVO61" s="665"/>
      <c r="UVP61" s="665"/>
      <c r="UVQ61" s="665"/>
      <c r="UVR61" s="665"/>
      <c r="UVS61" s="665"/>
      <c r="UVT61" s="665"/>
      <c r="UVU61" s="665"/>
      <c r="UVV61" s="665"/>
      <c r="UVW61" s="665"/>
      <c r="UVX61" s="665"/>
      <c r="UVY61" s="665"/>
      <c r="UVZ61" s="665"/>
      <c r="UWA61" s="665"/>
      <c r="UWB61" s="665"/>
      <c r="UWC61" s="665"/>
      <c r="UWD61" s="665"/>
      <c r="UWE61" s="665"/>
      <c r="UWF61" s="665"/>
      <c r="UWG61" s="665"/>
      <c r="UWH61" s="665"/>
      <c r="UWI61" s="665"/>
      <c r="UWJ61" s="665"/>
      <c r="UWK61" s="665"/>
      <c r="UWL61" s="665"/>
      <c r="UWM61" s="665"/>
      <c r="UWN61" s="665"/>
      <c r="UWO61" s="665"/>
      <c r="UWP61" s="665"/>
      <c r="UWQ61" s="665"/>
      <c r="UWR61" s="665"/>
      <c r="UWS61" s="665"/>
      <c r="UWT61" s="665"/>
      <c r="UWU61" s="665"/>
      <c r="UWV61" s="665"/>
      <c r="UWW61" s="665"/>
      <c r="UWX61" s="665"/>
      <c r="UWY61" s="665"/>
      <c r="UWZ61" s="665"/>
      <c r="UXA61" s="665"/>
      <c r="UXB61" s="665"/>
      <c r="UXC61" s="665"/>
      <c r="UXD61" s="665"/>
      <c r="UXE61" s="665"/>
      <c r="UXF61" s="665"/>
      <c r="UXG61" s="665"/>
      <c r="UXH61" s="665"/>
      <c r="UXI61" s="665"/>
      <c r="UXJ61" s="665"/>
      <c r="UXK61" s="665"/>
      <c r="UXL61" s="665"/>
      <c r="UXM61" s="665"/>
      <c r="UXN61" s="665"/>
      <c r="UXO61" s="665"/>
      <c r="UXP61" s="665"/>
      <c r="UXQ61" s="665"/>
      <c r="UXR61" s="665"/>
      <c r="UXS61" s="665"/>
      <c r="UXT61" s="665"/>
      <c r="UXU61" s="665"/>
      <c r="UXV61" s="665"/>
      <c r="UXW61" s="665"/>
      <c r="UXX61" s="665"/>
      <c r="UXY61" s="665"/>
      <c r="UXZ61" s="665"/>
      <c r="UYA61" s="665"/>
      <c r="UYB61" s="665"/>
      <c r="UYC61" s="665"/>
      <c r="UYD61" s="665"/>
      <c r="UYE61" s="665"/>
      <c r="UYF61" s="665"/>
      <c r="UYG61" s="665"/>
      <c r="UYH61" s="665"/>
      <c r="UYI61" s="665"/>
      <c r="UYJ61" s="665"/>
      <c r="UYK61" s="665"/>
      <c r="UYL61" s="665"/>
      <c r="UYM61" s="665"/>
      <c r="UYN61" s="665"/>
      <c r="UYO61" s="665"/>
      <c r="UYP61" s="665"/>
      <c r="UYQ61" s="665"/>
      <c r="UYR61" s="665"/>
      <c r="UYS61" s="665"/>
      <c r="UYT61" s="665"/>
      <c r="UYU61" s="665"/>
      <c r="UYV61" s="665"/>
      <c r="UYW61" s="665"/>
      <c r="UYX61" s="665"/>
      <c r="UYY61" s="665"/>
      <c r="UYZ61" s="665"/>
      <c r="UZA61" s="665"/>
      <c r="UZB61" s="665"/>
      <c r="UZC61" s="665"/>
      <c r="UZD61" s="665"/>
      <c r="UZE61" s="665"/>
      <c r="UZF61" s="665"/>
      <c r="UZG61" s="665"/>
      <c r="UZH61" s="665"/>
      <c r="UZI61" s="665"/>
      <c r="UZJ61" s="665"/>
      <c r="UZK61" s="665"/>
      <c r="UZL61" s="665"/>
      <c r="UZM61" s="665"/>
      <c r="UZN61" s="665"/>
      <c r="UZO61" s="665"/>
      <c r="UZP61" s="665"/>
      <c r="UZQ61" s="665"/>
      <c r="UZR61" s="665"/>
      <c r="UZS61" s="665"/>
      <c r="UZT61" s="665"/>
      <c r="UZU61" s="665"/>
      <c r="UZV61" s="665"/>
      <c r="UZW61" s="665"/>
      <c r="UZX61" s="665"/>
      <c r="UZY61" s="665"/>
      <c r="UZZ61" s="665"/>
      <c r="VAA61" s="665"/>
      <c r="VAB61" s="665"/>
      <c r="VAC61" s="665"/>
      <c r="VAD61" s="665"/>
      <c r="VAE61" s="665"/>
      <c r="VAF61" s="665"/>
      <c r="VAG61" s="665"/>
      <c r="VAH61" s="665"/>
      <c r="VAI61" s="665"/>
      <c r="VAJ61" s="665"/>
      <c r="VAK61" s="665"/>
      <c r="VAL61" s="665"/>
      <c r="VAM61" s="665"/>
      <c r="VAN61" s="665"/>
      <c r="VAO61" s="665"/>
      <c r="VAP61" s="665"/>
      <c r="VAQ61" s="665"/>
      <c r="VAR61" s="665"/>
      <c r="VAS61" s="665"/>
      <c r="VAT61" s="665"/>
      <c r="VAU61" s="665"/>
      <c r="VAV61" s="665"/>
      <c r="VAW61" s="665"/>
      <c r="VAX61" s="665"/>
      <c r="VAY61" s="665"/>
      <c r="VAZ61" s="665"/>
      <c r="VBA61" s="665"/>
      <c r="VBB61" s="665"/>
      <c r="VBC61" s="665"/>
      <c r="VBD61" s="665"/>
      <c r="VBE61" s="665"/>
      <c r="VBF61" s="665"/>
      <c r="VBG61" s="665"/>
      <c r="VBH61" s="665"/>
      <c r="VBI61" s="665"/>
      <c r="VBJ61" s="665"/>
      <c r="VBK61" s="665"/>
      <c r="VBL61" s="665"/>
      <c r="VBM61" s="665"/>
      <c r="VBN61" s="665"/>
      <c r="VBO61" s="665"/>
      <c r="VBP61" s="665"/>
      <c r="VBQ61" s="665"/>
      <c r="VBR61" s="665"/>
      <c r="VBS61" s="665"/>
      <c r="VBT61" s="665"/>
      <c r="VBU61" s="665"/>
      <c r="VBV61" s="665"/>
      <c r="VBW61" s="665"/>
      <c r="VBX61" s="665"/>
      <c r="VBY61" s="665"/>
      <c r="VBZ61" s="665"/>
      <c r="VCA61" s="665"/>
      <c r="VCB61" s="665"/>
      <c r="VCC61" s="665"/>
      <c r="VCD61" s="665"/>
      <c r="VCE61" s="665"/>
      <c r="VCF61" s="665"/>
      <c r="VCG61" s="665"/>
      <c r="VCH61" s="665"/>
      <c r="VCI61" s="665"/>
      <c r="VCJ61" s="665"/>
      <c r="VCK61" s="665"/>
      <c r="VCL61" s="665"/>
      <c r="VCM61" s="665"/>
      <c r="VCN61" s="665"/>
      <c r="VCO61" s="665"/>
      <c r="VCP61" s="665"/>
      <c r="VCQ61" s="665"/>
      <c r="VCR61" s="665"/>
      <c r="VCS61" s="665"/>
      <c r="VCT61" s="665"/>
      <c r="VCU61" s="665"/>
      <c r="VCV61" s="665"/>
      <c r="VCW61" s="665"/>
      <c r="VCX61" s="665"/>
      <c r="VCY61" s="665"/>
      <c r="VCZ61" s="665"/>
      <c r="VDA61" s="665"/>
      <c r="VDB61" s="665"/>
      <c r="VDC61" s="665"/>
      <c r="VDD61" s="665"/>
      <c r="VDE61" s="665"/>
      <c r="VDF61" s="665"/>
      <c r="VDG61" s="665"/>
      <c r="VDH61" s="665"/>
      <c r="VDI61" s="665"/>
      <c r="VDJ61" s="665"/>
      <c r="VDK61" s="665"/>
      <c r="VDL61" s="665"/>
      <c r="VDM61" s="665"/>
      <c r="VDN61" s="665"/>
      <c r="VDO61" s="665"/>
      <c r="VDP61" s="665"/>
      <c r="VDQ61" s="665"/>
      <c r="VDR61" s="665"/>
      <c r="VDS61" s="665"/>
      <c r="VDT61" s="665"/>
      <c r="VDU61" s="665"/>
      <c r="VDV61" s="665"/>
      <c r="VDW61" s="665"/>
      <c r="VDX61" s="665"/>
      <c r="VDY61" s="665"/>
      <c r="VDZ61" s="665"/>
      <c r="VEA61" s="665"/>
      <c r="VEB61" s="665"/>
      <c r="VEC61" s="665"/>
      <c r="VED61" s="665"/>
      <c r="VEE61" s="665"/>
      <c r="VEF61" s="665"/>
      <c r="VEG61" s="665"/>
      <c r="VEH61" s="665"/>
      <c r="VEI61" s="665"/>
      <c r="VEJ61" s="665"/>
      <c r="VEK61" s="665"/>
      <c r="VEL61" s="665"/>
      <c r="VEM61" s="665"/>
      <c r="VEN61" s="665"/>
      <c r="VEO61" s="665"/>
      <c r="VEP61" s="665"/>
      <c r="VEQ61" s="665"/>
      <c r="VER61" s="665"/>
      <c r="VES61" s="665"/>
      <c r="VET61" s="665"/>
      <c r="VEU61" s="665"/>
      <c r="VEV61" s="665"/>
      <c r="VEW61" s="665"/>
      <c r="VEX61" s="665"/>
      <c r="VEY61" s="665"/>
      <c r="VEZ61" s="665"/>
      <c r="VFA61" s="665"/>
      <c r="VFB61" s="665"/>
      <c r="VFC61" s="665"/>
      <c r="VFD61" s="665"/>
      <c r="VFE61" s="665"/>
      <c r="VFF61" s="665"/>
      <c r="VFG61" s="665"/>
      <c r="VFH61" s="665"/>
      <c r="VFI61" s="665"/>
      <c r="VFJ61" s="665"/>
      <c r="VFK61" s="665"/>
      <c r="VFL61" s="665"/>
      <c r="VFM61" s="665"/>
      <c r="VFN61" s="665"/>
      <c r="VFO61" s="665"/>
      <c r="VFP61" s="665"/>
      <c r="VFQ61" s="665"/>
      <c r="VFR61" s="665"/>
      <c r="VFS61" s="665"/>
      <c r="VFT61" s="665"/>
      <c r="VFU61" s="665"/>
      <c r="VFV61" s="665"/>
      <c r="VFW61" s="665"/>
      <c r="VFX61" s="665"/>
      <c r="VFY61" s="665"/>
      <c r="VFZ61" s="665"/>
      <c r="VGA61" s="665"/>
      <c r="VGB61" s="665"/>
      <c r="VGC61" s="665"/>
      <c r="VGD61" s="665"/>
      <c r="VGE61" s="665"/>
      <c r="VGF61" s="665"/>
      <c r="VGG61" s="665"/>
      <c r="VGH61" s="665"/>
      <c r="VGI61" s="665"/>
      <c r="VGJ61" s="665"/>
      <c r="VGK61" s="665"/>
      <c r="VGL61" s="665"/>
      <c r="VGM61" s="665"/>
      <c r="VGN61" s="665"/>
      <c r="VGO61" s="665"/>
      <c r="VGP61" s="665"/>
      <c r="VGQ61" s="665"/>
      <c r="VGR61" s="665"/>
      <c r="VGS61" s="665"/>
      <c r="VGT61" s="665"/>
      <c r="VGU61" s="665"/>
      <c r="VGV61" s="665"/>
      <c r="VGW61" s="665"/>
      <c r="VGX61" s="665"/>
      <c r="VGY61" s="665"/>
      <c r="VGZ61" s="665"/>
      <c r="VHA61" s="665"/>
      <c r="VHB61" s="665"/>
      <c r="VHC61" s="665"/>
      <c r="VHD61" s="665"/>
      <c r="VHE61" s="665"/>
      <c r="VHF61" s="665"/>
      <c r="VHG61" s="665"/>
      <c r="VHH61" s="665"/>
      <c r="VHI61" s="665"/>
      <c r="VHJ61" s="665"/>
      <c r="VHK61" s="665"/>
      <c r="VHL61" s="665"/>
      <c r="VHM61" s="665"/>
      <c r="VHN61" s="665"/>
      <c r="VHO61" s="665"/>
      <c r="VHP61" s="665"/>
      <c r="VHQ61" s="665"/>
      <c r="VHR61" s="665"/>
      <c r="VHS61" s="665"/>
      <c r="VHT61" s="665"/>
      <c r="VHU61" s="665"/>
      <c r="VHV61" s="665"/>
      <c r="VHW61" s="665"/>
      <c r="VHX61" s="665"/>
      <c r="VHY61" s="665"/>
      <c r="VHZ61" s="665"/>
      <c r="VIA61" s="665"/>
      <c r="VIB61" s="665"/>
      <c r="VIC61" s="665"/>
      <c r="VID61" s="665"/>
      <c r="VIE61" s="665"/>
      <c r="VIF61" s="665"/>
      <c r="VIG61" s="665"/>
      <c r="VIH61" s="665"/>
      <c r="VII61" s="665"/>
      <c r="VIJ61" s="665"/>
      <c r="VIK61" s="665"/>
      <c r="VIL61" s="665"/>
      <c r="VIM61" s="665"/>
      <c r="VIN61" s="665"/>
      <c r="VIO61" s="665"/>
      <c r="VIP61" s="665"/>
      <c r="VIQ61" s="665"/>
      <c r="VIR61" s="665"/>
      <c r="VIS61" s="665"/>
      <c r="VIT61" s="665"/>
      <c r="VIU61" s="665"/>
      <c r="VIV61" s="665"/>
      <c r="VIW61" s="665"/>
      <c r="VIX61" s="665"/>
      <c r="VIY61" s="665"/>
      <c r="VIZ61" s="665"/>
      <c r="VJA61" s="665"/>
      <c r="VJB61" s="665"/>
      <c r="VJC61" s="665"/>
      <c r="VJD61" s="665"/>
      <c r="VJE61" s="665"/>
      <c r="VJF61" s="665"/>
      <c r="VJG61" s="665"/>
      <c r="VJH61" s="665"/>
      <c r="VJI61" s="665"/>
      <c r="VJJ61" s="665"/>
      <c r="VJK61" s="665"/>
      <c r="VJL61" s="665"/>
      <c r="VJM61" s="665"/>
      <c r="VJN61" s="665"/>
      <c r="VJO61" s="665"/>
      <c r="VJP61" s="665"/>
      <c r="VJQ61" s="665"/>
      <c r="VJR61" s="665"/>
      <c r="VJS61" s="665"/>
      <c r="VJT61" s="665"/>
      <c r="VJU61" s="665"/>
      <c r="VJV61" s="665"/>
      <c r="VJW61" s="665"/>
      <c r="VJX61" s="665"/>
      <c r="VJY61" s="665"/>
      <c r="VJZ61" s="665"/>
      <c r="VKA61" s="665"/>
      <c r="VKB61" s="665"/>
      <c r="VKC61" s="665"/>
      <c r="VKD61" s="665"/>
      <c r="VKE61" s="665"/>
      <c r="VKF61" s="665"/>
      <c r="VKG61" s="665"/>
      <c r="VKH61" s="665"/>
      <c r="VKI61" s="665"/>
      <c r="VKJ61" s="665"/>
      <c r="VKK61" s="665"/>
      <c r="VKL61" s="665"/>
      <c r="VKM61" s="665"/>
      <c r="VKN61" s="665"/>
      <c r="VKO61" s="665"/>
      <c r="VKP61" s="665"/>
      <c r="VKQ61" s="665"/>
      <c r="VKR61" s="665"/>
      <c r="VKS61" s="665"/>
      <c r="VKT61" s="665"/>
      <c r="VKU61" s="665"/>
      <c r="VKV61" s="665"/>
      <c r="VKW61" s="665"/>
      <c r="VKX61" s="665"/>
      <c r="VKY61" s="665"/>
      <c r="VKZ61" s="665"/>
      <c r="VLA61" s="665"/>
      <c r="VLB61" s="665"/>
      <c r="VLC61" s="665"/>
      <c r="VLD61" s="665"/>
      <c r="VLE61" s="665"/>
      <c r="VLF61" s="665"/>
      <c r="VLG61" s="665"/>
      <c r="VLH61" s="665"/>
      <c r="VLI61" s="665"/>
      <c r="VLJ61" s="665"/>
      <c r="VLK61" s="665"/>
      <c r="VLL61" s="665"/>
      <c r="VLM61" s="665"/>
      <c r="VLN61" s="665"/>
      <c r="VLO61" s="665"/>
      <c r="VLP61" s="665"/>
      <c r="VLQ61" s="665"/>
      <c r="VLR61" s="665"/>
      <c r="VLS61" s="665"/>
      <c r="VLT61" s="665"/>
      <c r="VLU61" s="665"/>
      <c r="VLV61" s="665"/>
      <c r="VLW61" s="665"/>
      <c r="VLX61" s="665"/>
      <c r="VLY61" s="665"/>
      <c r="VLZ61" s="665"/>
      <c r="VMA61" s="665"/>
      <c r="VMB61" s="665"/>
      <c r="VMC61" s="665"/>
      <c r="VMD61" s="665"/>
      <c r="VME61" s="665"/>
      <c r="VMF61" s="665"/>
      <c r="VMG61" s="665"/>
      <c r="VMH61" s="665"/>
      <c r="VMI61" s="665"/>
      <c r="VMJ61" s="665"/>
      <c r="VMK61" s="665"/>
      <c r="VML61" s="665"/>
      <c r="VMM61" s="665"/>
      <c r="VMN61" s="665"/>
      <c r="VMO61" s="665"/>
      <c r="VMP61" s="665"/>
      <c r="VMQ61" s="665"/>
      <c r="VMR61" s="665"/>
      <c r="VMS61" s="665"/>
      <c r="VMT61" s="665"/>
      <c r="VMU61" s="665"/>
      <c r="VMV61" s="665"/>
      <c r="VMW61" s="665"/>
      <c r="VMX61" s="665"/>
      <c r="VMY61" s="665"/>
      <c r="VMZ61" s="665"/>
      <c r="VNA61" s="665"/>
      <c r="VNB61" s="665"/>
      <c r="VNC61" s="665"/>
      <c r="VND61" s="665"/>
      <c r="VNE61" s="665"/>
      <c r="VNF61" s="665"/>
      <c r="VNG61" s="665"/>
      <c r="VNH61" s="665"/>
      <c r="VNI61" s="665"/>
      <c r="VNJ61" s="665"/>
      <c r="VNK61" s="665"/>
      <c r="VNL61" s="665"/>
      <c r="VNM61" s="665"/>
      <c r="VNN61" s="665"/>
      <c r="VNO61" s="665"/>
      <c r="VNP61" s="665"/>
      <c r="VNQ61" s="665"/>
      <c r="VNR61" s="665"/>
      <c r="VNS61" s="665"/>
      <c r="VNT61" s="665"/>
      <c r="VNU61" s="665"/>
      <c r="VNV61" s="665"/>
      <c r="VNW61" s="665"/>
      <c r="VNX61" s="665"/>
      <c r="VNY61" s="665"/>
      <c r="VNZ61" s="665"/>
      <c r="VOA61" s="665"/>
      <c r="VOB61" s="665"/>
      <c r="VOC61" s="665"/>
      <c r="VOD61" s="665"/>
      <c r="VOE61" s="665"/>
      <c r="VOF61" s="665"/>
      <c r="VOG61" s="665"/>
      <c r="VOH61" s="665"/>
      <c r="VOI61" s="665"/>
      <c r="VOJ61" s="665"/>
      <c r="VOK61" s="665"/>
      <c r="VOL61" s="665"/>
      <c r="VOM61" s="665"/>
      <c r="VON61" s="665"/>
      <c r="VOO61" s="665"/>
      <c r="VOP61" s="665"/>
      <c r="VOQ61" s="665"/>
      <c r="VOR61" s="665"/>
      <c r="VOS61" s="665"/>
      <c r="VOT61" s="665"/>
      <c r="VOU61" s="665"/>
      <c r="VOV61" s="665"/>
      <c r="VOW61" s="665"/>
      <c r="VOX61" s="665"/>
      <c r="VOY61" s="665"/>
      <c r="VOZ61" s="665"/>
      <c r="VPA61" s="665"/>
      <c r="VPB61" s="665"/>
      <c r="VPC61" s="665"/>
      <c r="VPD61" s="665"/>
      <c r="VPE61" s="665"/>
      <c r="VPF61" s="665"/>
      <c r="VPG61" s="665"/>
      <c r="VPH61" s="665"/>
      <c r="VPI61" s="665"/>
      <c r="VPJ61" s="665"/>
      <c r="VPK61" s="665"/>
      <c r="VPL61" s="665"/>
      <c r="VPM61" s="665"/>
      <c r="VPN61" s="665"/>
      <c r="VPO61" s="665"/>
      <c r="VPP61" s="665"/>
      <c r="VPQ61" s="665"/>
      <c r="VPR61" s="665"/>
      <c r="VPS61" s="665"/>
      <c r="VPT61" s="665"/>
      <c r="VPU61" s="665"/>
      <c r="VPV61" s="665"/>
      <c r="VPW61" s="665"/>
      <c r="VPX61" s="665"/>
      <c r="VPY61" s="665"/>
      <c r="VPZ61" s="665"/>
      <c r="VQA61" s="665"/>
      <c r="VQB61" s="665"/>
      <c r="VQC61" s="665"/>
      <c r="VQD61" s="665"/>
      <c r="VQE61" s="665"/>
      <c r="VQF61" s="665"/>
      <c r="VQG61" s="665"/>
      <c r="VQH61" s="665"/>
      <c r="VQI61" s="665"/>
      <c r="VQJ61" s="665"/>
      <c r="VQK61" s="665"/>
      <c r="VQL61" s="665"/>
      <c r="VQM61" s="665"/>
      <c r="VQN61" s="665"/>
      <c r="VQO61" s="665"/>
      <c r="VQP61" s="665"/>
      <c r="VQQ61" s="665"/>
      <c r="VQR61" s="665"/>
      <c r="VQS61" s="665"/>
      <c r="VQT61" s="665"/>
      <c r="VQU61" s="665"/>
      <c r="VQV61" s="665"/>
      <c r="VQW61" s="665"/>
      <c r="VQX61" s="665"/>
      <c r="VQY61" s="665"/>
      <c r="VQZ61" s="665"/>
      <c r="VRA61" s="665"/>
      <c r="VRB61" s="665"/>
      <c r="VRC61" s="665"/>
      <c r="VRD61" s="665"/>
      <c r="VRE61" s="665"/>
      <c r="VRF61" s="665"/>
      <c r="VRG61" s="665"/>
      <c r="VRH61" s="665"/>
      <c r="VRI61" s="665"/>
      <c r="VRJ61" s="665"/>
      <c r="VRK61" s="665"/>
      <c r="VRL61" s="665"/>
      <c r="VRM61" s="665"/>
      <c r="VRN61" s="665"/>
      <c r="VRO61" s="665"/>
      <c r="VRP61" s="665"/>
      <c r="VRQ61" s="665"/>
      <c r="VRR61" s="665"/>
      <c r="VRS61" s="665"/>
      <c r="VRT61" s="665"/>
      <c r="VRU61" s="665"/>
      <c r="VRV61" s="665"/>
      <c r="VRW61" s="665"/>
      <c r="VRX61" s="665"/>
      <c r="VRY61" s="665"/>
      <c r="VRZ61" s="665"/>
      <c r="VSA61" s="665"/>
      <c r="VSB61" s="665"/>
      <c r="VSC61" s="665"/>
      <c r="VSD61" s="665"/>
      <c r="VSE61" s="665"/>
      <c r="VSF61" s="665"/>
      <c r="VSG61" s="665"/>
      <c r="VSH61" s="665"/>
      <c r="VSI61" s="665"/>
      <c r="VSJ61" s="665"/>
      <c r="VSK61" s="665"/>
      <c r="VSL61" s="665"/>
      <c r="VSM61" s="665"/>
      <c r="VSN61" s="665"/>
      <c r="VSO61" s="665"/>
      <c r="VSP61" s="665"/>
      <c r="VSQ61" s="665"/>
      <c r="VSR61" s="665"/>
      <c r="VSS61" s="665"/>
      <c r="VST61" s="665"/>
      <c r="VSU61" s="665"/>
      <c r="VSV61" s="665"/>
      <c r="VSW61" s="665"/>
      <c r="VSX61" s="665"/>
      <c r="VSY61" s="665"/>
      <c r="VSZ61" s="665"/>
      <c r="VTA61" s="665"/>
      <c r="VTB61" s="665"/>
      <c r="VTC61" s="665"/>
      <c r="VTD61" s="665"/>
      <c r="VTE61" s="665"/>
      <c r="VTF61" s="665"/>
      <c r="VTG61" s="665"/>
      <c r="VTH61" s="665"/>
      <c r="VTI61" s="665"/>
      <c r="VTJ61" s="665"/>
      <c r="VTK61" s="665"/>
      <c r="VTL61" s="665"/>
      <c r="VTM61" s="665"/>
      <c r="VTN61" s="665"/>
      <c r="VTO61" s="665"/>
      <c r="VTP61" s="665"/>
      <c r="VTQ61" s="665"/>
      <c r="VTR61" s="665"/>
      <c r="VTS61" s="665"/>
      <c r="VTT61" s="665"/>
      <c r="VTU61" s="665"/>
      <c r="VTV61" s="665"/>
      <c r="VTW61" s="665"/>
      <c r="VTX61" s="665"/>
      <c r="VTY61" s="665"/>
      <c r="VTZ61" s="665"/>
      <c r="VUA61" s="665"/>
      <c r="VUB61" s="665"/>
      <c r="VUC61" s="665"/>
      <c r="VUD61" s="665"/>
      <c r="VUE61" s="665"/>
      <c r="VUF61" s="665"/>
      <c r="VUG61" s="665"/>
      <c r="VUH61" s="665"/>
      <c r="VUI61" s="665"/>
      <c r="VUJ61" s="665"/>
      <c r="VUK61" s="665"/>
      <c r="VUL61" s="665"/>
      <c r="VUM61" s="665"/>
      <c r="VUN61" s="665"/>
      <c r="VUO61" s="665"/>
      <c r="VUP61" s="665"/>
      <c r="VUQ61" s="665"/>
      <c r="VUR61" s="665"/>
      <c r="VUS61" s="665"/>
      <c r="VUT61" s="665"/>
      <c r="VUU61" s="665"/>
      <c r="VUV61" s="665"/>
      <c r="VUW61" s="665"/>
      <c r="VUX61" s="665"/>
      <c r="VUY61" s="665"/>
      <c r="VUZ61" s="665"/>
      <c r="VVA61" s="665"/>
      <c r="VVB61" s="665"/>
      <c r="VVC61" s="665"/>
      <c r="VVD61" s="665"/>
      <c r="VVE61" s="665"/>
      <c r="VVF61" s="665"/>
      <c r="VVG61" s="665"/>
      <c r="VVH61" s="665"/>
      <c r="VVI61" s="665"/>
      <c r="VVJ61" s="665"/>
      <c r="VVK61" s="665"/>
      <c r="VVL61" s="665"/>
      <c r="VVM61" s="665"/>
      <c r="VVN61" s="665"/>
      <c r="VVO61" s="665"/>
      <c r="VVP61" s="665"/>
      <c r="VVQ61" s="665"/>
      <c r="VVR61" s="665"/>
      <c r="VVS61" s="665"/>
      <c r="VVT61" s="665"/>
      <c r="VVU61" s="665"/>
      <c r="VVV61" s="665"/>
      <c r="VVW61" s="665"/>
      <c r="VVX61" s="665"/>
      <c r="VVY61" s="665"/>
      <c r="VVZ61" s="665"/>
      <c r="VWA61" s="665"/>
      <c r="VWB61" s="665"/>
      <c r="VWC61" s="665"/>
      <c r="VWD61" s="665"/>
      <c r="VWE61" s="665"/>
      <c r="VWF61" s="665"/>
      <c r="VWG61" s="665"/>
      <c r="VWH61" s="665"/>
      <c r="VWI61" s="665"/>
      <c r="VWJ61" s="665"/>
      <c r="VWK61" s="665"/>
      <c r="VWL61" s="665"/>
      <c r="VWM61" s="665"/>
      <c r="VWN61" s="665"/>
      <c r="VWO61" s="665"/>
      <c r="VWP61" s="665"/>
      <c r="VWQ61" s="665"/>
      <c r="VWR61" s="665"/>
      <c r="VWS61" s="665"/>
      <c r="VWT61" s="665"/>
      <c r="VWU61" s="665"/>
      <c r="VWV61" s="665"/>
      <c r="VWW61" s="665"/>
      <c r="VWX61" s="665"/>
      <c r="VWY61" s="665"/>
      <c r="VWZ61" s="665"/>
      <c r="VXA61" s="665"/>
      <c r="VXB61" s="665"/>
      <c r="VXC61" s="665"/>
      <c r="VXD61" s="665"/>
      <c r="VXE61" s="665"/>
      <c r="VXF61" s="665"/>
      <c r="VXG61" s="665"/>
      <c r="VXH61" s="665"/>
      <c r="VXI61" s="665"/>
      <c r="VXJ61" s="665"/>
      <c r="VXK61" s="665"/>
      <c r="VXL61" s="665"/>
      <c r="VXM61" s="665"/>
      <c r="VXN61" s="665"/>
      <c r="VXO61" s="665"/>
      <c r="VXP61" s="665"/>
      <c r="VXQ61" s="665"/>
      <c r="VXR61" s="665"/>
      <c r="VXS61" s="665"/>
      <c r="VXT61" s="665"/>
      <c r="VXU61" s="665"/>
      <c r="VXV61" s="665"/>
      <c r="VXW61" s="665"/>
      <c r="VXX61" s="665"/>
      <c r="VXY61" s="665"/>
      <c r="VXZ61" s="665"/>
      <c r="VYA61" s="665"/>
      <c r="VYB61" s="665"/>
      <c r="VYC61" s="665"/>
      <c r="VYD61" s="665"/>
      <c r="VYE61" s="665"/>
      <c r="VYF61" s="665"/>
      <c r="VYG61" s="665"/>
      <c r="VYH61" s="665"/>
      <c r="VYI61" s="665"/>
      <c r="VYJ61" s="665"/>
      <c r="VYK61" s="665"/>
      <c r="VYL61" s="665"/>
      <c r="VYM61" s="665"/>
      <c r="VYN61" s="665"/>
      <c r="VYO61" s="665"/>
      <c r="VYP61" s="665"/>
      <c r="VYQ61" s="665"/>
      <c r="VYR61" s="665"/>
      <c r="VYS61" s="665"/>
      <c r="VYT61" s="665"/>
      <c r="VYU61" s="665"/>
      <c r="VYV61" s="665"/>
      <c r="VYW61" s="665"/>
      <c r="VYX61" s="665"/>
      <c r="VYY61" s="665"/>
      <c r="VYZ61" s="665"/>
      <c r="VZA61" s="665"/>
      <c r="VZB61" s="665"/>
      <c r="VZC61" s="665"/>
      <c r="VZD61" s="665"/>
      <c r="VZE61" s="665"/>
      <c r="VZF61" s="665"/>
      <c r="VZG61" s="665"/>
      <c r="VZH61" s="665"/>
      <c r="VZI61" s="665"/>
      <c r="VZJ61" s="665"/>
      <c r="VZK61" s="665"/>
      <c r="VZL61" s="665"/>
      <c r="VZM61" s="665"/>
      <c r="VZN61" s="665"/>
      <c r="VZO61" s="665"/>
      <c r="VZP61" s="665"/>
      <c r="VZQ61" s="665"/>
      <c r="VZR61" s="665"/>
      <c r="VZS61" s="665"/>
      <c r="VZT61" s="665"/>
      <c r="VZU61" s="665"/>
      <c r="VZV61" s="665"/>
      <c r="VZW61" s="665"/>
      <c r="VZX61" s="665"/>
      <c r="VZY61" s="665"/>
      <c r="VZZ61" s="665"/>
      <c r="WAA61" s="665"/>
      <c r="WAB61" s="665"/>
      <c r="WAC61" s="665"/>
      <c r="WAD61" s="665"/>
      <c r="WAE61" s="665"/>
      <c r="WAF61" s="665"/>
      <c r="WAG61" s="665"/>
      <c r="WAH61" s="665"/>
      <c r="WAI61" s="665"/>
      <c r="WAJ61" s="665"/>
      <c r="WAK61" s="665"/>
      <c r="WAL61" s="665"/>
      <c r="WAM61" s="665"/>
      <c r="WAN61" s="665"/>
      <c r="WAO61" s="665"/>
      <c r="WAP61" s="665"/>
      <c r="WAQ61" s="665"/>
      <c r="WAR61" s="665"/>
      <c r="WAS61" s="665"/>
      <c r="WAT61" s="665"/>
      <c r="WAU61" s="665"/>
      <c r="WAV61" s="665"/>
      <c r="WAW61" s="665"/>
      <c r="WAX61" s="665"/>
      <c r="WAY61" s="665"/>
      <c r="WAZ61" s="665"/>
      <c r="WBA61" s="665"/>
      <c r="WBB61" s="665"/>
      <c r="WBC61" s="665"/>
      <c r="WBD61" s="665"/>
      <c r="WBE61" s="665"/>
      <c r="WBF61" s="665"/>
      <c r="WBG61" s="665"/>
      <c r="WBH61" s="665"/>
      <c r="WBI61" s="665"/>
      <c r="WBJ61" s="665"/>
      <c r="WBK61" s="665"/>
      <c r="WBL61" s="665"/>
      <c r="WBM61" s="665"/>
      <c r="WBN61" s="665"/>
      <c r="WBO61" s="665"/>
      <c r="WBP61" s="665"/>
      <c r="WBQ61" s="665"/>
      <c r="WBR61" s="665"/>
      <c r="WBS61" s="665"/>
      <c r="WBT61" s="665"/>
      <c r="WBU61" s="665"/>
      <c r="WBV61" s="665"/>
      <c r="WBW61" s="665"/>
      <c r="WBX61" s="665"/>
      <c r="WBY61" s="665"/>
      <c r="WBZ61" s="665"/>
      <c r="WCA61" s="665"/>
      <c r="WCB61" s="665"/>
      <c r="WCC61" s="665"/>
      <c r="WCD61" s="665"/>
      <c r="WCE61" s="665"/>
      <c r="WCF61" s="665"/>
      <c r="WCG61" s="665"/>
      <c r="WCH61" s="665"/>
      <c r="WCI61" s="665"/>
      <c r="WCJ61" s="665"/>
      <c r="WCK61" s="665"/>
      <c r="WCL61" s="665"/>
      <c r="WCM61" s="665"/>
      <c r="WCN61" s="665"/>
      <c r="WCO61" s="665"/>
      <c r="WCP61" s="665"/>
      <c r="WCQ61" s="665"/>
      <c r="WCR61" s="665"/>
      <c r="WCS61" s="665"/>
      <c r="WCT61" s="665"/>
      <c r="WCU61" s="665"/>
      <c r="WCV61" s="665"/>
      <c r="WCW61" s="665"/>
      <c r="WCX61" s="665"/>
      <c r="WCY61" s="665"/>
      <c r="WCZ61" s="665"/>
      <c r="WDA61" s="665"/>
      <c r="WDB61" s="665"/>
      <c r="WDC61" s="665"/>
      <c r="WDD61" s="665"/>
      <c r="WDE61" s="665"/>
      <c r="WDF61" s="665"/>
      <c r="WDG61" s="665"/>
      <c r="WDH61" s="665"/>
      <c r="WDI61" s="665"/>
      <c r="WDJ61" s="665"/>
      <c r="WDK61" s="665"/>
      <c r="WDL61" s="665"/>
      <c r="WDM61" s="665"/>
      <c r="WDN61" s="665"/>
      <c r="WDO61" s="665"/>
      <c r="WDP61" s="665"/>
      <c r="WDQ61" s="665"/>
      <c r="WDR61" s="665"/>
      <c r="WDS61" s="665"/>
      <c r="WDT61" s="665"/>
      <c r="WDU61" s="665"/>
      <c r="WDV61" s="665"/>
      <c r="WDW61" s="665"/>
      <c r="WDX61" s="665"/>
      <c r="WDY61" s="665"/>
      <c r="WDZ61" s="665"/>
      <c r="WEA61" s="665"/>
      <c r="WEB61" s="665"/>
      <c r="WEC61" s="665"/>
      <c r="WED61" s="665"/>
      <c r="WEE61" s="665"/>
      <c r="WEF61" s="665"/>
      <c r="WEG61" s="665"/>
      <c r="WEH61" s="665"/>
      <c r="WEI61" s="665"/>
      <c r="WEJ61" s="665"/>
      <c r="WEK61" s="665"/>
      <c r="WEL61" s="665"/>
      <c r="WEM61" s="665"/>
      <c r="WEN61" s="665"/>
      <c r="WEO61" s="665"/>
      <c r="WEP61" s="665"/>
      <c r="WEQ61" s="665"/>
      <c r="WER61" s="665"/>
      <c r="WES61" s="665"/>
      <c r="WET61" s="665"/>
      <c r="WEU61" s="665"/>
      <c r="WEV61" s="665"/>
      <c r="WEW61" s="665"/>
      <c r="WEX61" s="665"/>
      <c r="WEY61" s="665"/>
      <c r="WEZ61" s="665"/>
      <c r="WFA61" s="665"/>
      <c r="WFB61" s="665"/>
      <c r="WFC61" s="665"/>
      <c r="WFD61" s="665"/>
      <c r="WFE61" s="665"/>
      <c r="WFF61" s="665"/>
      <c r="WFG61" s="665"/>
      <c r="WFH61" s="665"/>
      <c r="WFI61" s="665"/>
      <c r="WFJ61" s="665"/>
      <c r="WFK61" s="665"/>
      <c r="WFL61" s="665"/>
      <c r="WFM61" s="665"/>
      <c r="WFN61" s="665"/>
      <c r="WFO61" s="665"/>
      <c r="WFP61" s="665"/>
      <c r="WFQ61" s="665"/>
      <c r="WFR61" s="665"/>
      <c r="WFS61" s="665"/>
      <c r="WFT61" s="665"/>
      <c r="WFU61" s="665"/>
      <c r="WFV61" s="665"/>
      <c r="WFW61" s="665"/>
      <c r="WFX61" s="665"/>
      <c r="WFY61" s="665"/>
      <c r="WFZ61" s="665"/>
      <c r="WGA61" s="665"/>
      <c r="WGB61" s="665"/>
      <c r="WGC61" s="665"/>
      <c r="WGD61" s="665"/>
      <c r="WGE61" s="665"/>
      <c r="WGF61" s="665"/>
      <c r="WGG61" s="665"/>
      <c r="WGH61" s="665"/>
      <c r="WGI61" s="665"/>
      <c r="WGJ61" s="665"/>
      <c r="WGK61" s="665"/>
      <c r="WGL61" s="665"/>
      <c r="WGM61" s="665"/>
      <c r="WGN61" s="665"/>
      <c r="WGO61" s="665"/>
      <c r="WGP61" s="665"/>
      <c r="WGQ61" s="665"/>
      <c r="WGR61" s="665"/>
      <c r="WGS61" s="665"/>
      <c r="WGT61" s="665"/>
      <c r="WGU61" s="665"/>
      <c r="WGV61" s="665"/>
      <c r="WGW61" s="665"/>
      <c r="WGX61" s="665"/>
      <c r="WGY61" s="665"/>
      <c r="WGZ61" s="665"/>
      <c r="WHA61" s="665"/>
      <c r="WHB61" s="665"/>
      <c r="WHC61" s="665"/>
      <c r="WHD61" s="665"/>
      <c r="WHE61" s="665"/>
      <c r="WHF61" s="665"/>
      <c r="WHG61" s="665"/>
      <c r="WHH61" s="665"/>
      <c r="WHI61" s="665"/>
      <c r="WHJ61" s="665"/>
      <c r="WHK61" s="665"/>
      <c r="WHL61" s="665"/>
      <c r="WHM61" s="665"/>
      <c r="WHN61" s="665"/>
      <c r="WHO61" s="665"/>
      <c r="WHP61" s="665"/>
      <c r="WHQ61" s="665"/>
      <c r="WHR61" s="665"/>
      <c r="WHS61" s="665"/>
      <c r="WHT61" s="665"/>
      <c r="WHU61" s="665"/>
      <c r="WHV61" s="665"/>
      <c r="WHW61" s="665"/>
      <c r="WHX61" s="665"/>
      <c r="WHY61" s="665"/>
      <c r="WHZ61" s="665"/>
      <c r="WIA61" s="665"/>
      <c r="WIB61" s="665"/>
      <c r="WIC61" s="665"/>
      <c r="WID61" s="665"/>
      <c r="WIE61" s="665"/>
      <c r="WIF61" s="665"/>
      <c r="WIG61" s="665"/>
      <c r="WIH61" s="665"/>
      <c r="WII61" s="665"/>
      <c r="WIJ61" s="665"/>
      <c r="WIK61" s="665"/>
      <c r="WIL61" s="665"/>
      <c r="WIM61" s="665"/>
      <c r="WIN61" s="665"/>
      <c r="WIO61" s="665"/>
      <c r="WIP61" s="665"/>
      <c r="WIQ61" s="665"/>
      <c r="WIR61" s="665"/>
      <c r="WIS61" s="665"/>
      <c r="WIT61" s="665"/>
      <c r="WIU61" s="665"/>
      <c r="WIV61" s="665"/>
      <c r="WIW61" s="665"/>
      <c r="WIX61" s="665"/>
      <c r="WIY61" s="665"/>
      <c r="WIZ61" s="665"/>
      <c r="WJA61" s="665"/>
      <c r="WJB61" s="665"/>
      <c r="WJC61" s="665"/>
      <c r="WJD61" s="665"/>
      <c r="WJE61" s="665"/>
      <c r="WJF61" s="665"/>
      <c r="WJG61" s="665"/>
      <c r="WJH61" s="665"/>
      <c r="WJI61" s="665"/>
      <c r="WJJ61" s="665"/>
      <c r="WJK61" s="665"/>
      <c r="WJL61" s="665"/>
      <c r="WJM61" s="665"/>
      <c r="WJN61" s="665"/>
      <c r="WJO61" s="665"/>
      <c r="WJP61" s="665"/>
      <c r="WJQ61" s="665"/>
      <c r="WJR61" s="665"/>
      <c r="WJS61" s="665"/>
      <c r="WJT61" s="665"/>
      <c r="WJU61" s="665"/>
      <c r="WJV61" s="665"/>
      <c r="WJW61" s="665"/>
      <c r="WJX61" s="665"/>
      <c r="WJY61" s="665"/>
      <c r="WJZ61" s="665"/>
      <c r="WKA61" s="665"/>
      <c r="WKB61" s="665"/>
      <c r="WKC61" s="665"/>
      <c r="WKD61" s="665"/>
      <c r="WKE61" s="665"/>
      <c r="WKF61" s="665"/>
      <c r="WKG61" s="665"/>
      <c r="WKH61" s="665"/>
      <c r="WKI61" s="665"/>
      <c r="WKJ61" s="665"/>
      <c r="WKK61" s="665"/>
      <c r="WKL61" s="665"/>
      <c r="WKM61" s="665"/>
      <c r="WKN61" s="665"/>
      <c r="WKO61" s="665"/>
      <c r="WKP61" s="665"/>
      <c r="WKQ61" s="665"/>
      <c r="WKR61" s="665"/>
      <c r="WKS61" s="665"/>
      <c r="WKT61" s="665"/>
      <c r="WKU61" s="665"/>
      <c r="WKV61" s="665"/>
      <c r="WKW61" s="665"/>
      <c r="WKX61" s="665"/>
      <c r="WKY61" s="665"/>
      <c r="WKZ61" s="665"/>
      <c r="WLA61" s="665"/>
      <c r="WLB61" s="665"/>
      <c r="WLC61" s="665"/>
      <c r="WLD61" s="665"/>
      <c r="WLE61" s="665"/>
      <c r="WLF61" s="665"/>
      <c r="WLG61" s="665"/>
      <c r="WLH61" s="665"/>
      <c r="WLI61" s="665"/>
      <c r="WLJ61" s="665"/>
      <c r="WLK61" s="665"/>
      <c r="WLL61" s="665"/>
      <c r="WLM61" s="665"/>
      <c r="WLN61" s="665"/>
      <c r="WLO61" s="665"/>
      <c r="WLP61" s="665"/>
      <c r="WLQ61" s="665"/>
      <c r="WLR61" s="665"/>
      <c r="WLS61" s="665"/>
      <c r="WLT61" s="665"/>
      <c r="WLU61" s="665"/>
      <c r="WLV61" s="665"/>
      <c r="WLW61" s="665"/>
      <c r="WLX61" s="665"/>
      <c r="WLY61" s="665"/>
      <c r="WLZ61" s="665"/>
      <c r="WMA61" s="665"/>
      <c r="WMB61" s="665"/>
      <c r="WMC61" s="665"/>
      <c r="WMD61" s="665"/>
      <c r="WME61" s="665"/>
      <c r="WMF61" s="665"/>
      <c r="WMG61" s="665"/>
      <c r="WMH61" s="665"/>
      <c r="WMI61" s="665"/>
      <c r="WMJ61" s="665"/>
      <c r="WMK61" s="665"/>
      <c r="WML61" s="665"/>
      <c r="WMM61" s="665"/>
      <c r="WMN61" s="665"/>
      <c r="WMO61" s="665"/>
      <c r="WMP61" s="665"/>
      <c r="WMQ61" s="665"/>
      <c r="WMR61" s="665"/>
      <c r="WMS61" s="665"/>
      <c r="WMT61" s="665"/>
      <c r="WMU61" s="665"/>
      <c r="WMV61" s="665"/>
      <c r="WMW61" s="665"/>
      <c r="WMX61" s="665"/>
      <c r="WMY61" s="665"/>
      <c r="WMZ61" s="665"/>
      <c r="WNA61" s="665"/>
      <c r="WNB61" s="665"/>
      <c r="WNC61" s="665"/>
      <c r="WND61" s="665"/>
      <c r="WNE61" s="665"/>
      <c r="WNF61" s="665"/>
      <c r="WNG61" s="665"/>
      <c r="WNH61" s="665"/>
      <c r="WNI61" s="665"/>
      <c r="WNJ61" s="665"/>
      <c r="WNK61" s="665"/>
      <c r="WNL61" s="665"/>
      <c r="WNM61" s="665"/>
      <c r="WNN61" s="665"/>
      <c r="WNO61" s="665"/>
      <c r="WNP61" s="665"/>
      <c r="WNQ61" s="665"/>
      <c r="WNR61" s="665"/>
      <c r="WNS61" s="665"/>
      <c r="WNT61" s="665"/>
      <c r="WNU61" s="665"/>
      <c r="WNV61" s="665"/>
      <c r="WNW61" s="665"/>
      <c r="WNX61" s="665"/>
      <c r="WNY61" s="665"/>
      <c r="WNZ61" s="665"/>
      <c r="WOA61" s="665"/>
      <c r="WOB61" s="665"/>
      <c r="WOC61" s="665"/>
      <c r="WOD61" s="665"/>
      <c r="WOE61" s="665"/>
      <c r="WOF61" s="665"/>
      <c r="WOG61" s="665"/>
      <c r="WOH61" s="665"/>
      <c r="WOI61" s="665"/>
      <c r="WOJ61" s="665"/>
      <c r="WOK61" s="665"/>
      <c r="WOL61" s="665"/>
      <c r="WOM61" s="665"/>
      <c r="WON61" s="665"/>
      <c r="WOO61" s="665"/>
      <c r="WOP61" s="665"/>
      <c r="WOQ61" s="665"/>
      <c r="WOR61" s="665"/>
      <c r="WOS61" s="665"/>
      <c r="WOT61" s="665"/>
      <c r="WOU61" s="665"/>
      <c r="WOV61" s="665"/>
      <c r="WOW61" s="665"/>
      <c r="WOX61" s="665"/>
      <c r="WOY61" s="665"/>
      <c r="WOZ61" s="665"/>
      <c r="WPA61" s="665"/>
      <c r="WPB61" s="665"/>
      <c r="WPC61" s="665"/>
      <c r="WPD61" s="665"/>
      <c r="WPE61" s="665"/>
      <c r="WPF61" s="665"/>
      <c r="WPG61" s="665"/>
      <c r="WPH61" s="665"/>
      <c r="WPI61" s="665"/>
      <c r="WPJ61" s="665"/>
      <c r="WPK61" s="665"/>
      <c r="WPL61" s="665"/>
      <c r="WPM61" s="665"/>
      <c r="WPN61" s="665"/>
      <c r="WPO61" s="665"/>
      <c r="WPP61" s="665"/>
      <c r="WPQ61" s="665"/>
      <c r="WPR61" s="665"/>
      <c r="WPS61" s="665"/>
      <c r="WPT61" s="665"/>
      <c r="WPU61" s="665"/>
      <c r="WPV61" s="665"/>
      <c r="WPW61" s="665"/>
      <c r="WPX61" s="665"/>
      <c r="WPY61" s="665"/>
      <c r="WPZ61" s="665"/>
      <c r="WQA61" s="665"/>
      <c r="WQB61" s="665"/>
      <c r="WQC61" s="665"/>
      <c r="WQD61" s="665"/>
      <c r="WQE61" s="665"/>
      <c r="WQF61" s="665"/>
      <c r="WQG61" s="665"/>
      <c r="WQH61" s="665"/>
      <c r="WQI61" s="665"/>
      <c r="WQJ61" s="665"/>
      <c r="WQK61" s="665"/>
      <c r="WQL61" s="665"/>
      <c r="WQM61" s="665"/>
      <c r="WQN61" s="665"/>
      <c r="WQO61" s="665"/>
      <c r="WQP61" s="665"/>
      <c r="WQQ61" s="665"/>
      <c r="WQR61" s="665"/>
      <c r="WQS61" s="665"/>
      <c r="WQT61" s="665"/>
      <c r="WQU61" s="665"/>
      <c r="WQV61" s="665"/>
      <c r="WQW61" s="665"/>
      <c r="WQX61" s="665"/>
      <c r="WQY61" s="665"/>
      <c r="WQZ61" s="665"/>
      <c r="WRA61" s="665"/>
      <c r="WRB61" s="665"/>
      <c r="WRC61" s="665"/>
      <c r="WRD61" s="665"/>
      <c r="WRE61" s="665"/>
      <c r="WRF61" s="665"/>
      <c r="WRG61" s="665"/>
      <c r="WRH61" s="665"/>
      <c r="WRI61" s="665"/>
      <c r="WRJ61" s="665"/>
      <c r="WRK61" s="665"/>
      <c r="WRL61" s="665"/>
      <c r="WRM61" s="665"/>
      <c r="WRN61" s="665"/>
      <c r="WRO61" s="665"/>
      <c r="WRP61" s="665"/>
      <c r="WRQ61" s="665"/>
      <c r="WRR61" s="665"/>
      <c r="WRS61" s="665"/>
      <c r="WRT61" s="665"/>
      <c r="WRU61" s="665"/>
      <c r="WRV61" s="665"/>
      <c r="WRW61" s="665"/>
      <c r="WRX61" s="665"/>
      <c r="WRY61" s="665"/>
      <c r="WRZ61" s="665"/>
      <c r="WSA61" s="665"/>
      <c r="WSB61" s="665"/>
      <c r="WSC61" s="665"/>
      <c r="WSD61" s="665"/>
      <c r="WSE61" s="665"/>
      <c r="WSF61" s="665"/>
      <c r="WSG61" s="665"/>
      <c r="WSH61" s="665"/>
      <c r="WSI61" s="665"/>
      <c r="WSJ61" s="665"/>
      <c r="WSK61" s="665"/>
      <c r="WSL61" s="665"/>
      <c r="WSM61" s="665"/>
      <c r="WSN61" s="665"/>
      <c r="WSO61" s="665"/>
      <c r="WSP61" s="665"/>
      <c r="WSQ61" s="665"/>
      <c r="WSR61" s="665"/>
      <c r="WSS61" s="665"/>
      <c r="WST61" s="665"/>
      <c r="WSU61" s="665"/>
      <c r="WSV61" s="665"/>
      <c r="WSW61" s="665"/>
      <c r="WSX61" s="665"/>
      <c r="WSY61" s="665"/>
      <c r="WSZ61" s="665"/>
      <c r="WTA61" s="665"/>
      <c r="WTB61" s="665"/>
      <c r="WTC61" s="665"/>
      <c r="WTD61" s="665"/>
      <c r="WTE61" s="665"/>
      <c r="WTF61" s="665"/>
      <c r="WTG61" s="665"/>
      <c r="WTH61" s="665"/>
      <c r="WTI61" s="665"/>
      <c r="WTJ61" s="665"/>
      <c r="WTK61" s="665"/>
      <c r="WTL61" s="665"/>
      <c r="WTM61" s="665"/>
      <c r="WTN61" s="665"/>
      <c r="WTO61" s="665"/>
      <c r="WTP61" s="665"/>
      <c r="WTQ61" s="665"/>
      <c r="WTR61" s="665"/>
      <c r="WTS61" s="665"/>
      <c r="WTT61" s="665"/>
      <c r="WTU61" s="665"/>
      <c r="WTV61" s="665"/>
      <c r="WTW61" s="665"/>
      <c r="WTX61" s="665"/>
      <c r="WTY61" s="665"/>
      <c r="WTZ61" s="665"/>
      <c r="WUA61" s="665"/>
      <c r="WUB61" s="665"/>
      <c r="WUC61" s="665"/>
      <c r="WUD61" s="665"/>
      <c r="WUE61" s="665"/>
      <c r="WUF61" s="665"/>
      <c r="WUG61" s="665"/>
      <c r="WUH61" s="665"/>
      <c r="WUI61" s="665"/>
      <c r="WUJ61" s="665"/>
      <c r="WUK61" s="665"/>
      <c r="WUL61" s="665"/>
      <c r="WUM61" s="665"/>
      <c r="WUN61" s="665"/>
      <c r="WUO61" s="665"/>
      <c r="WUP61" s="665"/>
      <c r="WUQ61" s="665"/>
      <c r="WUR61" s="665"/>
      <c r="WUS61" s="665"/>
      <c r="WUT61" s="665"/>
      <c r="WUU61" s="665"/>
      <c r="WUV61" s="665"/>
      <c r="WUW61" s="665"/>
      <c r="WUX61" s="665"/>
      <c r="WUY61" s="665"/>
      <c r="WUZ61" s="665"/>
      <c r="WVA61" s="665"/>
      <c r="WVB61" s="665"/>
      <c r="WVC61" s="665"/>
      <c r="WVD61" s="665"/>
      <c r="WVE61" s="665"/>
      <c r="WVF61" s="665"/>
      <c r="WVG61" s="665"/>
      <c r="WVH61" s="665"/>
      <c r="WVI61" s="665"/>
      <c r="WVJ61" s="665"/>
      <c r="WVK61" s="665"/>
      <c r="WVL61" s="665"/>
      <c r="WVM61" s="665"/>
      <c r="WVN61" s="665"/>
      <c r="WVO61" s="665"/>
      <c r="WVP61" s="665"/>
      <c r="WVQ61" s="665"/>
      <c r="WVR61" s="665"/>
      <c r="WVS61" s="665"/>
      <c r="WVT61" s="665"/>
      <c r="WVU61" s="665"/>
      <c r="WVV61" s="665"/>
      <c r="WVW61" s="665"/>
      <c r="WVX61" s="665"/>
      <c r="WVY61" s="665"/>
      <c r="WVZ61" s="665"/>
      <c r="WWA61" s="665"/>
      <c r="WWB61" s="665"/>
      <c r="WWC61" s="665"/>
      <c r="WWD61" s="665"/>
      <c r="WWE61" s="665"/>
      <c r="WWF61" s="665"/>
      <c r="WWG61" s="665"/>
      <c r="WWH61" s="665"/>
      <c r="WWI61" s="665"/>
      <c r="WWJ61" s="665"/>
      <c r="WWK61" s="665"/>
      <c r="WWL61" s="665"/>
      <c r="WWM61" s="665"/>
      <c r="WWN61" s="665"/>
      <c r="WWO61" s="665"/>
      <c r="WWP61" s="665"/>
      <c r="WWQ61" s="665"/>
      <c r="WWR61" s="665"/>
      <c r="WWS61" s="665"/>
      <c r="WWT61" s="665"/>
      <c r="WWU61" s="665"/>
      <c r="WWV61" s="665"/>
      <c r="WWW61" s="665"/>
      <c r="WWX61" s="665"/>
      <c r="WWY61" s="665"/>
      <c r="WWZ61" s="665"/>
      <c r="WXA61" s="665"/>
      <c r="WXB61" s="665"/>
      <c r="WXC61" s="665"/>
      <c r="WXD61" s="665"/>
      <c r="WXE61" s="665"/>
      <c r="WXF61" s="665"/>
      <c r="WXG61" s="665"/>
      <c r="WXH61" s="665"/>
      <c r="WXI61" s="665"/>
      <c r="WXJ61" s="665"/>
      <c r="WXK61" s="665"/>
      <c r="WXL61" s="665"/>
      <c r="WXM61" s="665"/>
      <c r="WXN61" s="665"/>
      <c r="WXO61" s="665"/>
      <c r="WXP61" s="665"/>
      <c r="WXQ61" s="665"/>
      <c r="WXR61" s="665"/>
      <c r="WXS61" s="665"/>
      <c r="WXT61" s="665"/>
      <c r="WXU61" s="665"/>
      <c r="WXV61" s="665"/>
      <c r="WXW61" s="665"/>
      <c r="WXX61" s="665"/>
      <c r="WXY61" s="665"/>
      <c r="WXZ61" s="665"/>
      <c r="WYA61" s="665"/>
      <c r="WYB61" s="665"/>
      <c r="WYC61" s="665"/>
      <c r="WYD61" s="665"/>
      <c r="WYE61" s="665"/>
      <c r="WYF61" s="665"/>
      <c r="WYG61" s="665"/>
      <c r="WYH61" s="665"/>
      <c r="WYI61" s="665"/>
      <c r="WYJ61" s="665"/>
      <c r="WYK61" s="665"/>
      <c r="WYL61" s="665"/>
      <c r="WYM61" s="665"/>
      <c r="WYN61" s="665"/>
      <c r="WYO61" s="665"/>
      <c r="WYP61" s="665"/>
      <c r="WYQ61" s="665"/>
      <c r="WYR61" s="665"/>
      <c r="WYS61" s="665"/>
      <c r="WYT61" s="665"/>
      <c r="WYU61" s="665"/>
      <c r="WYV61" s="665"/>
      <c r="WYW61" s="665"/>
      <c r="WYX61" s="665"/>
      <c r="WYY61" s="665"/>
      <c r="WYZ61" s="665"/>
      <c r="WZA61" s="665"/>
      <c r="WZB61" s="665"/>
      <c r="WZC61" s="665"/>
      <c r="WZD61" s="665"/>
      <c r="WZE61" s="665"/>
      <c r="WZF61" s="665"/>
      <c r="WZG61" s="665"/>
      <c r="WZH61" s="665"/>
      <c r="WZI61" s="665"/>
      <c r="WZJ61" s="665"/>
      <c r="WZK61" s="665"/>
      <c r="WZL61" s="665"/>
      <c r="WZM61" s="665"/>
      <c r="WZN61" s="665"/>
      <c r="WZO61" s="665"/>
      <c r="WZP61" s="665"/>
      <c r="WZQ61" s="665"/>
      <c r="WZR61" s="665"/>
      <c r="WZS61" s="665"/>
      <c r="WZT61" s="665"/>
      <c r="WZU61" s="665"/>
      <c r="WZV61" s="665"/>
      <c r="WZW61" s="665"/>
      <c r="WZX61" s="665"/>
      <c r="WZY61" s="665"/>
      <c r="WZZ61" s="665"/>
      <c r="XAA61" s="665"/>
      <c r="XAB61" s="665"/>
      <c r="XAC61" s="665"/>
      <c r="XAD61" s="665"/>
      <c r="XAE61" s="665"/>
      <c r="XAF61" s="665"/>
      <c r="XAG61" s="665"/>
      <c r="XAH61" s="665"/>
      <c r="XAI61" s="665"/>
      <c r="XAJ61" s="665"/>
      <c r="XAK61" s="665"/>
      <c r="XAL61" s="665"/>
      <c r="XAM61" s="665"/>
      <c r="XAN61" s="665"/>
      <c r="XAO61" s="665"/>
      <c r="XAP61" s="665"/>
      <c r="XAQ61" s="665"/>
      <c r="XAR61" s="665"/>
      <c r="XAS61" s="665"/>
      <c r="XAT61" s="665"/>
      <c r="XAU61" s="665"/>
      <c r="XAV61" s="665"/>
      <c r="XAW61" s="665"/>
      <c r="XAX61" s="665"/>
      <c r="XAY61" s="665"/>
      <c r="XAZ61" s="665"/>
      <c r="XBA61" s="665"/>
      <c r="XBB61" s="665"/>
      <c r="XBC61" s="665"/>
      <c r="XBD61" s="665"/>
      <c r="XBE61" s="665"/>
      <c r="XBF61" s="665"/>
      <c r="XBG61" s="665"/>
      <c r="XBH61" s="665"/>
      <c r="XBI61" s="665"/>
      <c r="XBJ61" s="665"/>
      <c r="XBK61" s="665"/>
      <c r="XBL61" s="665"/>
      <c r="XBM61" s="665"/>
      <c r="XBN61" s="665"/>
      <c r="XBO61" s="665"/>
      <c r="XBP61" s="665"/>
      <c r="XBQ61" s="665"/>
      <c r="XBR61" s="665"/>
      <c r="XBS61" s="665"/>
      <c r="XBT61" s="665"/>
      <c r="XBU61" s="665"/>
      <c r="XBV61" s="665"/>
      <c r="XBW61" s="665"/>
      <c r="XBX61" s="665"/>
      <c r="XBY61" s="665"/>
      <c r="XBZ61" s="665"/>
      <c r="XCA61" s="665"/>
      <c r="XCB61" s="665"/>
      <c r="XCC61" s="665"/>
      <c r="XCD61" s="665"/>
      <c r="XCE61" s="665"/>
      <c r="XCF61" s="665"/>
      <c r="XCG61" s="665"/>
      <c r="XCH61" s="665"/>
      <c r="XCI61" s="665"/>
      <c r="XCJ61" s="665"/>
      <c r="XCK61" s="665"/>
      <c r="XCL61" s="665"/>
      <c r="XCM61" s="665"/>
      <c r="XCN61" s="665"/>
      <c r="XCO61" s="665"/>
      <c r="XCP61" s="665"/>
      <c r="XCQ61" s="665"/>
      <c r="XCR61" s="665"/>
      <c r="XCS61" s="665"/>
      <c r="XCT61" s="665"/>
      <c r="XCU61" s="665"/>
      <c r="XCV61" s="665"/>
      <c r="XCW61" s="665"/>
      <c r="XCX61" s="665"/>
      <c r="XCY61" s="665"/>
      <c r="XCZ61" s="665"/>
      <c r="XDA61" s="665"/>
      <c r="XDB61" s="665"/>
      <c r="XDC61" s="665"/>
      <c r="XDD61" s="665"/>
      <c r="XDE61" s="665"/>
      <c r="XDF61" s="665"/>
      <c r="XDG61" s="665"/>
      <c r="XDH61" s="665"/>
      <c r="XDI61" s="665"/>
      <c r="XDJ61" s="665"/>
      <c r="XDK61" s="665"/>
      <c r="XDL61" s="665"/>
      <c r="XDM61" s="665"/>
      <c r="XDN61" s="665"/>
      <c r="XDO61" s="665"/>
      <c r="XDP61" s="665"/>
      <c r="XDQ61" s="665"/>
      <c r="XDR61" s="665"/>
      <c r="XDS61" s="665"/>
      <c r="XDT61" s="665"/>
      <c r="XDU61" s="665"/>
      <c r="XDV61" s="665"/>
      <c r="XDW61" s="665"/>
      <c r="XDX61" s="665"/>
    </row>
    <row r="62" spans="1:16352" customFormat="1" ht="15" x14ac:dyDescent="0.25">
      <c r="A62" s="673" t="s">
        <v>3031</v>
      </c>
      <c r="B62" s="673"/>
      <c r="C62" s="673"/>
      <c r="D62" s="673"/>
      <c r="E62" s="673"/>
      <c r="F62" s="673"/>
      <c r="G62" s="673"/>
      <c r="H62" s="673"/>
      <c r="I62" s="673"/>
      <c r="J62" s="673"/>
      <c r="K62" s="673"/>
      <c r="L62" s="673"/>
      <c r="M62" s="673"/>
      <c r="N62" s="673"/>
      <c r="O62" s="673"/>
      <c r="P62" s="673"/>
      <c r="Q62" s="673"/>
      <c r="R62" s="279"/>
      <c r="S62" s="279"/>
      <c r="T62" s="279"/>
    </row>
    <row r="63" spans="1:16352" customFormat="1" ht="15" x14ac:dyDescent="0.25">
      <c r="A63" s="671" t="s">
        <v>1611</v>
      </c>
      <c r="B63" s="671"/>
      <c r="C63" s="671"/>
      <c r="D63" s="671"/>
      <c r="E63" s="671"/>
      <c r="F63" s="671"/>
      <c r="G63" s="671"/>
      <c r="H63" s="671"/>
      <c r="I63" s="671"/>
      <c r="J63" s="671"/>
      <c r="K63" s="671"/>
      <c r="L63" s="671"/>
      <c r="M63" s="671"/>
      <c r="N63" s="671"/>
      <c r="O63" s="671"/>
      <c r="P63" s="671"/>
      <c r="Q63" s="671"/>
      <c r="R63" s="671"/>
      <c r="S63" s="671"/>
      <c r="T63" s="671"/>
    </row>
    <row r="64" spans="1:16352" customFormat="1" ht="15" x14ac:dyDescent="0.25">
      <c r="A64" s="671" t="s">
        <v>1612</v>
      </c>
      <c r="B64" s="671"/>
      <c r="C64" s="671"/>
      <c r="D64" s="671"/>
      <c r="E64" s="671"/>
      <c r="F64" s="671"/>
      <c r="G64" s="671"/>
      <c r="H64" s="671"/>
      <c r="I64" s="671"/>
      <c r="J64" s="671"/>
      <c r="K64" s="671"/>
      <c r="L64" s="671"/>
      <c r="M64" s="671"/>
      <c r="N64" s="671"/>
      <c r="O64" s="671"/>
      <c r="P64" s="671"/>
      <c r="Q64" s="671"/>
      <c r="R64" s="671"/>
      <c r="S64" s="671"/>
      <c r="T64" s="671"/>
    </row>
    <row r="65" spans="1:17" x14ac:dyDescent="0.2">
      <c r="A65" s="672" t="s">
        <v>1613</v>
      </c>
      <c r="B65" s="672" t="s">
        <v>1614</v>
      </c>
      <c r="C65" s="672"/>
      <c r="D65" s="672"/>
      <c r="E65" s="672" t="s">
        <v>1615</v>
      </c>
      <c r="F65" s="672"/>
      <c r="G65" s="672"/>
      <c r="H65" s="672" t="s">
        <v>1538</v>
      </c>
      <c r="I65" s="672" t="s">
        <v>1539</v>
      </c>
      <c r="J65" s="672" t="s">
        <v>1540</v>
      </c>
      <c r="K65" s="672"/>
      <c r="L65" s="672" t="s">
        <v>1541</v>
      </c>
      <c r="M65" s="672" t="s">
        <v>1543</v>
      </c>
      <c r="N65" s="672" t="s">
        <v>1616</v>
      </c>
      <c r="O65" s="672" t="s">
        <v>1544</v>
      </c>
      <c r="P65" s="668" t="s">
        <v>3028</v>
      </c>
      <c r="Q65" s="668"/>
    </row>
    <row r="66" spans="1:17" ht="38.25" x14ac:dyDescent="0.2">
      <c r="A66" s="672"/>
      <c r="B66" s="336" t="s">
        <v>1536</v>
      </c>
      <c r="C66" s="336" t="s">
        <v>1617</v>
      </c>
      <c r="D66" s="336" t="s">
        <v>1618</v>
      </c>
      <c r="E66" s="337" t="s">
        <v>1536</v>
      </c>
      <c r="F66" s="337" t="s">
        <v>1617</v>
      </c>
      <c r="G66" s="337" t="s">
        <v>1618</v>
      </c>
      <c r="H66" s="672"/>
      <c r="I66" s="672"/>
      <c r="J66" s="337" t="s">
        <v>1551</v>
      </c>
      <c r="K66" s="337" t="s">
        <v>1552</v>
      </c>
      <c r="L66" s="672"/>
      <c r="M66" s="672"/>
      <c r="N66" s="672"/>
      <c r="O66" s="672"/>
      <c r="P66" s="668"/>
      <c r="Q66" s="668"/>
    </row>
    <row r="67" spans="1:17" x14ac:dyDescent="0.2">
      <c r="A67" s="326" t="s">
        <v>1619</v>
      </c>
      <c r="B67" s="338">
        <v>141</v>
      </c>
      <c r="C67" s="338">
        <v>240</v>
      </c>
      <c r="D67" s="338">
        <v>279</v>
      </c>
      <c r="E67" s="339">
        <f t="shared" ref="E67:G71" si="16">+B67*(1-$H$2)</f>
        <v>141</v>
      </c>
      <c r="F67" s="339">
        <f t="shared" si="16"/>
        <v>240</v>
      </c>
      <c r="G67" s="339">
        <f t="shared" si="16"/>
        <v>279</v>
      </c>
      <c r="H67" s="330">
        <v>10</v>
      </c>
      <c r="I67" s="330">
        <v>10</v>
      </c>
      <c r="J67" s="330">
        <v>11</v>
      </c>
      <c r="K67" s="330">
        <v>11</v>
      </c>
      <c r="L67" s="330">
        <v>12</v>
      </c>
      <c r="M67" s="330" t="s">
        <v>1620</v>
      </c>
      <c r="N67" s="330" t="s">
        <v>1621</v>
      </c>
      <c r="O67" s="330">
        <v>0.5</v>
      </c>
      <c r="P67" s="669"/>
      <c r="Q67" s="669"/>
    </row>
    <row r="68" spans="1:17" x14ac:dyDescent="0.2">
      <c r="A68" s="326" t="s">
        <v>1622</v>
      </c>
      <c r="B68" s="338">
        <v>174</v>
      </c>
      <c r="C68" s="338">
        <v>270</v>
      </c>
      <c r="D68" s="338">
        <v>492</v>
      </c>
      <c r="E68" s="339">
        <f t="shared" si="16"/>
        <v>174</v>
      </c>
      <c r="F68" s="339">
        <f t="shared" si="16"/>
        <v>270</v>
      </c>
      <c r="G68" s="339">
        <f t="shared" si="16"/>
        <v>492</v>
      </c>
      <c r="H68" s="330">
        <v>20</v>
      </c>
      <c r="I68" s="330">
        <v>10</v>
      </c>
      <c r="J68" s="330">
        <v>11</v>
      </c>
      <c r="K68" s="330">
        <v>15</v>
      </c>
      <c r="L68" s="330">
        <v>15</v>
      </c>
      <c r="M68" s="330" t="s">
        <v>1623</v>
      </c>
      <c r="N68" s="330" t="s">
        <v>1621</v>
      </c>
      <c r="O68" s="330">
        <v>0.62</v>
      </c>
      <c r="P68" s="669"/>
      <c r="Q68" s="669"/>
    </row>
    <row r="69" spans="1:17" x14ac:dyDescent="0.2">
      <c r="A69" s="326" t="s">
        <v>1624</v>
      </c>
      <c r="B69" s="338">
        <v>261</v>
      </c>
      <c r="C69" s="338">
        <v>495</v>
      </c>
      <c r="D69" s="338">
        <v>609</v>
      </c>
      <c r="E69" s="339">
        <f t="shared" si="16"/>
        <v>261</v>
      </c>
      <c r="F69" s="339">
        <f t="shared" si="16"/>
        <v>495</v>
      </c>
      <c r="G69" s="339">
        <f t="shared" si="16"/>
        <v>609</v>
      </c>
      <c r="H69" s="330">
        <v>50</v>
      </c>
      <c r="I69" s="330">
        <v>12</v>
      </c>
      <c r="J69" s="330">
        <v>14</v>
      </c>
      <c r="K69" s="330">
        <v>15</v>
      </c>
      <c r="L69" s="330">
        <v>25</v>
      </c>
      <c r="M69" s="330" t="s">
        <v>1625</v>
      </c>
      <c r="N69" s="330" t="s">
        <v>1621</v>
      </c>
      <c r="O69" s="330">
        <v>1.6</v>
      </c>
      <c r="P69" s="669"/>
      <c r="Q69" s="669"/>
    </row>
    <row r="70" spans="1:17" x14ac:dyDescent="0.2">
      <c r="A70" s="326" t="s">
        <v>1626</v>
      </c>
      <c r="B70" s="338">
        <v>468</v>
      </c>
      <c r="C70" s="338">
        <v>621</v>
      </c>
      <c r="D70" s="338">
        <v>1119</v>
      </c>
      <c r="E70" s="339">
        <f t="shared" si="16"/>
        <v>468</v>
      </c>
      <c r="F70" s="339">
        <f t="shared" si="16"/>
        <v>621</v>
      </c>
      <c r="G70" s="339">
        <f t="shared" si="16"/>
        <v>1119</v>
      </c>
      <c r="H70" s="330">
        <v>80</v>
      </c>
      <c r="I70" s="330">
        <v>10</v>
      </c>
      <c r="J70" s="330">
        <v>17</v>
      </c>
      <c r="K70" s="330">
        <v>20</v>
      </c>
      <c r="L70" s="330">
        <v>60</v>
      </c>
      <c r="M70" s="330" t="s">
        <v>1625</v>
      </c>
      <c r="N70" s="330" t="s">
        <v>1621</v>
      </c>
      <c r="O70" s="330"/>
      <c r="P70" s="669"/>
      <c r="Q70" s="669"/>
    </row>
    <row r="71" spans="1:17" x14ac:dyDescent="0.2">
      <c r="A71" s="326" t="s">
        <v>1627</v>
      </c>
      <c r="B71" s="338">
        <v>552</v>
      </c>
      <c r="C71" s="338">
        <v>699</v>
      </c>
      <c r="D71" s="338">
        <v>1227</v>
      </c>
      <c r="E71" s="339">
        <f t="shared" si="16"/>
        <v>552</v>
      </c>
      <c r="F71" s="339">
        <f t="shared" si="16"/>
        <v>699</v>
      </c>
      <c r="G71" s="339">
        <f t="shared" si="16"/>
        <v>1227</v>
      </c>
      <c r="H71" s="330">
        <v>110</v>
      </c>
      <c r="I71" s="330">
        <v>10</v>
      </c>
      <c r="J71" s="330">
        <v>17</v>
      </c>
      <c r="K71" s="330">
        <v>20</v>
      </c>
      <c r="L71" s="330">
        <v>100</v>
      </c>
      <c r="M71" s="330" t="s">
        <v>1625</v>
      </c>
      <c r="N71" s="330" t="s">
        <v>1621</v>
      </c>
      <c r="O71" s="330"/>
      <c r="P71" s="669"/>
      <c r="Q71" s="669"/>
    </row>
    <row r="72" spans="1:17" ht="15" x14ac:dyDescent="0.25">
      <c r="A72"/>
      <c r="B72"/>
      <c r="C72"/>
      <c r="D72"/>
      <c r="E72"/>
      <c r="F72"/>
      <c r="G72"/>
      <c r="H72"/>
      <c r="I72"/>
      <c r="J72"/>
      <c r="K72"/>
      <c r="L72"/>
      <c r="M72"/>
      <c r="N72"/>
      <c r="O72"/>
    </row>
    <row r="73" spans="1:17" x14ac:dyDescent="0.2">
      <c r="A73" s="672" t="s">
        <v>1628</v>
      </c>
      <c r="B73" s="672" t="s">
        <v>1614</v>
      </c>
      <c r="C73" s="672"/>
      <c r="D73" s="672"/>
      <c r="E73" s="672" t="s">
        <v>1615</v>
      </c>
      <c r="F73" s="672"/>
      <c r="G73" s="672"/>
      <c r="H73" s="672" t="s">
        <v>1538</v>
      </c>
      <c r="I73" s="672" t="s">
        <v>1539</v>
      </c>
      <c r="J73" s="672" t="s">
        <v>1540</v>
      </c>
      <c r="K73" s="672"/>
      <c r="L73" s="672" t="s">
        <v>1541</v>
      </c>
      <c r="M73" s="672" t="s">
        <v>1543</v>
      </c>
      <c r="N73" s="672" t="s">
        <v>1616</v>
      </c>
      <c r="O73" s="672" t="s">
        <v>1544</v>
      </c>
      <c r="P73" s="668" t="s">
        <v>3028</v>
      </c>
      <c r="Q73" s="668"/>
    </row>
    <row r="74" spans="1:17" ht="38.25" x14ac:dyDescent="0.2">
      <c r="A74" s="672"/>
      <c r="B74" s="336" t="s">
        <v>1536</v>
      </c>
      <c r="C74" s="336" t="s">
        <v>1617</v>
      </c>
      <c r="D74" s="336" t="s">
        <v>1618</v>
      </c>
      <c r="E74" s="337" t="s">
        <v>1536</v>
      </c>
      <c r="F74" s="337" t="s">
        <v>1617</v>
      </c>
      <c r="G74" s="337" t="s">
        <v>1618</v>
      </c>
      <c r="H74" s="672"/>
      <c r="I74" s="672"/>
      <c r="J74" s="337" t="s">
        <v>1551</v>
      </c>
      <c r="K74" s="337" t="s">
        <v>1552</v>
      </c>
      <c r="L74" s="672"/>
      <c r="M74" s="672"/>
      <c r="N74" s="672"/>
      <c r="O74" s="672"/>
      <c r="P74" s="668"/>
      <c r="Q74" s="668"/>
    </row>
    <row r="75" spans="1:17" x14ac:dyDescent="0.2">
      <c r="A75" s="326" t="s">
        <v>1619</v>
      </c>
      <c r="B75" s="338">
        <v>132</v>
      </c>
      <c r="C75" s="338">
        <v>258</v>
      </c>
      <c r="D75" s="338">
        <v>297</v>
      </c>
      <c r="E75" s="339">
        <f t="shared" ref="E75:G79" si="17">+B75*(1-$H$2)</f>
        <v>132</v>
      </c>
      <c r="F75" s="339">
        <f t="shared" si="17"/>
        <v>258</v>
      </c>
      <c r="G75" s="339">
        <f t="shared" si="17"/>
        <v>297</v>
      </c>
      <c r="H75" s="330">
        <v>10</v>
      </c>
      <c r="I75" s="330">
        <v>5</v>
      </c>
      <c r="J75" s="330">
        <v>11</v>
      </c>
      <c r="K75" s="330"/>
      <c r="L75" s="330">
        <v>12</v>
      </c>
      <c r="M75" s="330" t="s">
        <v>1620</v>
      </c>
      <c r="N75" s="330" t="s">
        <v>1621</v>
      </c>
      <c r="O75" s="330">
        <v>0.5</v>
      </c>
      <c r="P75" s="669"/>
      <c r="Q75" s="669"/>
    </row>
    <row r="76" spans="1:17" x14ac:dyDescent="0.2">
      <c r="A76" s="326" t="s">
        <v>1622</v>
      </c>
      <c r="B76" s="338">
        <v>162</v>
      </c>
      <c r="C76" s="338">
        <v>288</v>
      </c>
      <c r="D76" s="338">
        <v>534</v>
      </c>
      <c r="E76" s="339">
        <f t="shared" si="17"/>
        <v>162</v>
      </c>
      <c r="F76" s="339">
        <f t="shared" si="17"/>
        <v>288</v>
      </c>
      <c r="G76" s="339">
        <f t="shared" si="17"/>
        <v>534</v>
      </c>
      <c r="H76" s="330">
        <v>20</v>
      </c>
      <c r="I76" s="330">
        <v>10</v>
      </c>
      <c r="J76" s="330">
        <v>11</v>
      </c>
      <c r="K76" s="330">
        <v>15</v>
      </c>
      <c r="L76" s="330">
        <v>15</v>
      </c>
      <c r="M76" s="330" t="s">
        <v>1623</v>
      </c>
      <c r="N76" s="330" t="s">
        <v>1621</v>
      </c>
      <c r="O76" s="330">
        <v>0.62</v>
      </c>
      <c r="P76" s="669"/>
      <c r="Q76" s="669"/>
    </row>
    <row r="77" spans="1:17" x14ac:dyDescent="0.2">
      <c r="A77" s="326" t="s">
        <v>1624</v>
      </c>
      <c r="B77" s="338">
        <v>258</v>
      </c>
      <c r="C77" s="338">
        <v>543</v>
      </c>
      <c r="D77" s="338">
        <v>660</v>
      </c>
      <c r="E77" s="339">
        <f t="shared" si="17"/>
        <v>258</v>
      </c>
      <c r="F77" s="339">
        <f t="shared" si="17"/>
        <v>543</v>
      </c>
      <c r="G77" s="339">
        <f t="shared" si="17"/>
        <v>660</v>
      </c>
      <c r="H77" s="330">
        <v>50</v>
      </c>
      <c r="I77" s="330">
        <v>20</v>
      </c>
      <c r="J77" s="330">
        <v>14</v>
      </c>
      <c r="K77" s="330">
        <v>15</v>
      </c>
      <c r="L77" s="330">
        <v>40</v>
      </c>
      <c r="M77" s="330" t="s">
        <v>1625</v>
      </c>
      <c r="N77" s="330" t="s">
        <v>1621</v>
      </c>
      <c r="O77" s="330">
        <v>1.6</v>
      </c>
      <c r="P77" s="669"/>
      <c r="Q77" s="669"/>
    </row>
    <row r="78" spans="1:17" x14ac:dyDescent="0.2">
      <c r="A78" s="326" t="s">
        <v>1626</v>
      </c>
      <c r="B78" s="338">
        <v>414</v>
      </c>
      <c r="C78" s="338">
        <v>669</v>
      </c>
      <c r="D78" s="338">
        <v>747</v>
      </c>
      <c r="E78" s="339">
        <f t="shared" si="17"/>
        <v>414</v>
      </c>
      <c r="F78" s="339">
        <f t="shared" si="17"/>
        <v>669</v>
      </c>
      <c r="G78" s="339">
        <f t="shared" si="17"/>
        <v>747</v>
      </c>
      <c r="H78" s="330">
        <v>80</v>
      </c>
      <c r="I78" s="330">
        <v>20</v>
      </c>
      <c r="J78" s="330">
        <v>17</v>
      </c>
      <c r="K78" s="330">
        <v>20</v>
      </c>
      <c r="L78" s="330">
        <v>60</v>
      </c>
      <c r="M78" s="330" t="s">
        <v>1625</v>
      </c>
      <c r="N78" s="330" t="s">
        <v>1621</v>
      </c>
      <c r="O78" s="330"/>
      <c r="P78" s="669"/>
      <c r="Q78" s="669"/>
    </row>
    <row r="79" spans="1:17" x14ac:dyDescent="0.2">
      <c r="A79" s="326" t="s">
        <v>1627</v>
      </c>
      <c r="B79" s="338">
        <v>486</v>
      </c>
      <c r="C79" s="338">
        <v>756</v>
      </c>
      <c r="D79" s="338">
        <v>987</v>
      </c>
      <c r="E79" s="339">
        <f t="shared" si="17"/>
        <v>486</v>
      </c>
      <c r="F79" s="339">
        <f t="shared" si="17"/>
        <v>756</v>
      </c>
      <c r="G79" s="339">
        <f t="shared" si="17"/>
        <v>987</v>
      </c>
      <c r="H79" s="330">
        <v>110</v>
      </c>
      <c r="I79" s="330">
        <v>20</v>
      </c>
      <c r="J79" s="330">
        <v>17</v>
      </c>
      <c r="K79" s="330">
        <v>20</v>
      </c>
      <c r="L79" s="330">
        <v>100</v>
      </c>
      <c r="M79" s="330" t="s">
        <v>1625</v>
      </c>
      <c r="N79" s="330" t="s">
        <v>1621</v>
      </c>
      <c r="O79" s="330"/>
      <c r="P79" s="669"/>
      <c r="Q79" s="669"/>
    </row>
  </sheetData>
  <mergeCells count="848">
    <mergeCell ref="P73:Q74"/>
    <mergeCell ref="P75:Q79"/>
    <mergeCell ref="A62:Q62"/>
    <mergeCell ref="A56:Q56"/>
    <mergeCell ref="A57:Q57"/>
    <mergeCell ref="U8:X9"/>
    <mergeCell ref="U10:X26"/>
    <mergeCell ref="U35:X36"/>
    <mergeCell ref="U37:X53"/>
    <mergeCell ref="L73:L74"/>
    <mergeCell ref="M73:M74"/>
    <mergeCell ref="N73:N74"/>
    <mergeCell ref="O73:O74"/>
    <mergeCell ref="A73:A74"/>
    <mergeCell ref="B73:D73"/>
    <mergeCell ref="E73:G73"/>
    <mergeCell ref="H73:H74"/>
    <mergeCell ref="I73:I74"/>
    <mergeCell ref="J73:K73"/>
    <mergeCell ref="T35:T36"/>
    <mergeCell ref="P8:R8"/>
    <mergeCell ref="S8:S9"/>
    <mergeCell ref="T8:T9"/>
    <mergeCell ref="A35:A36"/>
    <mergeCell ref="A1:X1"/>
    <mergeCell ref="A29:X29"/>
    <mergeCell ref="P65:Q66"/>
    <mergeCell ref="P67:Q71"/>
    <mergeCell ref="A58:T58"/>
    <mergeCell ref="A59:T59"/>
    <mergeCell ref="A60:T60"/>
    <mergeCell ref="A61:T61"/>
    <mergeCell ref="A63:T63"/>
    <mergeCell ref="A64:T64"/>
    <mergeCell ref="L65:L66"/>
    <mergeCell ref="M65:M66"/>
    <mergeCell ref="N65:N66"/>
    <mergeCell ref="O65:O66"/>
    <mergeCell ref="A65:A66"/>
    <mergeCell ref="B65:D65"/>
    <mergeCell ref="E65:G65"/>
    <mergeCell ref="H65:H66"/>
    <mergeCell ref="I65:I66"/>
    <mergeCell ref="J65:K65"/>
    <mergeCell ref="O35:O36"/>
    <mergeCell ref="P35:R35"/>
    <mergeCell ref="S35:S36"/>
    <mergeCell ref="E35:G35"/>
    <mergeCell ref="WZT61:XAN61"/>
    <mergeCell ref="XAO61:XBI61"/>
    <mergeCell ref="XBJ61:XCD61"/>
    <mergeCell ref="XCE61:XCY61"/>
    <mergeCell ref="XCZ61:XDT61"/>
    <mergeCell ref="XDU61:XDX61"/>
    <mergeCell ref="WUX61:WVR61"/>
    <mergeCell ref="WVS61:WWM61"/>
    <mergeCell ref="WWN61:WXH61"/>
    <mergeCell ref="WXI61:WYC61"/>
    <mergeCell ref="WYD61:WYX61"/>
    <mergeCell ref="WYY61:WZS61"/>
    <mergeCell ref="WQB61:WQV61"/>
    <mergeCell ref="WQW61:WRQ61"/>
    <mergeCell ref="WRR61:WSL61"/>
    <mergeCell ref="WSM61:WTG61"/>
    <mergeCell ref="WTH61:WUB61"/>
    <mergeCell ref="WUC61:WUW61"/>
    <mergeCell ref="WLF61:WLZ61"/>
    <mergeCell ref="WMA61:WMU61"/>
    <mergeCell ref="WMV61:WNP61"/>
    <mergeCell ref="WNQ61:WOK61"/>
    <mergeCell ref="WOL61:WPF61"/>
    <mergeCell ref="WPG61:WQA61"/>
    <mergeCell ref="WGJ61:WHD61"/>
    <mergeCell ref="WHE61:WHY61"/>
    <mergeCell ref="WHZ61:WIT61"/>
    <mergeCell ref="WIU61:WJO61"/>
    <mergeCell ref="WJP61:WKJ61"/>
    <mergeCell ref="WKK61:WLE61"/>
    <mergeCell ref="WBN61:WCH61"/>
    <mergeCell ref="WCI61:WDC61"/>
    <mergeCell ref="WDD61:WDX61"/>
    <mergeCell ref="WDY61:WES61"/>
    <mergeCell ref="WET61:WFN61"/>
    <mergeCell ref="WFO61:WGI61"/>
    <mergeCell ref="VWR61:VXL61"/>
    <mergeCell ref="VXM61:VYG61"/>
    <mergeCell ref="VYH61:VZB61"/>
    <mergeCell ref="VZC61:VZW61"/>
    <mergeCell ref="VZX61:WAR61"/>
    <mergeCell ref="WAS61:WBM61"/>
    <mergeCell ref="VRV61:VSP61"/>
    <mergeCell ref="VSQ61:VTK61"/>
    <mergeCell ref="VTL61:VUF61"/>
    <mergeCell ref="VUG61:VVA61"/>
    <mergeCell ref="VVB61:VVV61"/>
    <mergeCell ref="VVW61:VWQ61"/>
    <mergeCell ref="VMZ61:VNT61"/>
    <mergeCell ref="VNU61:VOO61"/>
    <mergeCell ref="VOP61:VPJ61"/>
    <mergeCell ref="VPK61:VQE61"/>
    <mergeCell ref="VQF61:VQZ61"/>
    <mergeCell ref="VRA61:VRU61"/>
    <mergeCell ref="VID61:VIX61"/>
    <mergeCell ref="VIY61:VJS61"/>
    <mergeCell ref="VJT61:VKN61"/>
    <mergeCell ref="VKO61:VLI61"/>
    <mergeCell ref="VLJ61:VMD61"/>
    <mergeCell ref="VME61:VMY61"/>
    <mergeCell ref="VDH61:VEB61"/>
    <mergeCell ref="VEC61:VEW61"/>
    <mergeCell ref="VEX61:VFR61"/>
    <mergeCell ref="VFS61:VGM61"/>
    <mergeCell ref="VGN61:VHH61"/>
    <mergeCell ref="VHI61:VIC61"/>
    <mergeCell ref="UYL61:UZF61"/>
    <mergeCell ref="UZG61:VAA61"/>
    <mergeCell ref="VAB61:VAV61"/>
    <mergeCell ref="VAW61:VBQ61"/>
    <mergeCell ref="VBR61:VCL61"/>
    <mergeCell ref="VCM61:VDG61"/>
    <mergeCell ref="UTP61:UUJ61"/>
    <mergeCell ref="UUK61:UVE61"/>
    <mergeCell ref="UVF61:UVZ61"/>
    <mergeCell ref="UWA61:UWU61"/>
    <mergeCell ref="UWV61:UXP61"/>
    <mergeCell ref="UXQ61:UYK61"/>
    <mergeCell ref="UOT61:UPN61"/>
    <mergeCell ref="UPO61:UQI61"/>
    <mergeCell ref="UQJ61:URD61"/>
    <mergeCell ref="URE61:URY61"/>
    <mergeCell ref="URZ61:UST61"/>
    <mergeCell ref="USU61:UTO61"/>
    <mergeCell ref="UJX61:UKR61"/>
    <mergeCell ref="UKS61:ULM61"/>
    <mergeCell ref="ULN61:UMH61"/>
    <mergeCell ref="UMI61:UNC61"/>
    <mergeCell ref="UND61:UNX61"/>
    <mergeCell ref="UNY61:UOS61"/>
    <mergeCell ref="UFB61:UFV61"/>
    <mergeCell ref="UFW61:UGQ61"/>
    <mergeCell ref="UGR61:UHL61"/>
    <mergeCell ref="UHM61:UIG61"/>
    <mergeCell ref="UIH61:UJB61"/>
    <mergeCell ref="UJC61:UJW61"/>
    <mergeCell ref="UAF61:UAZ61"/>
    <mergeCell ref="UBA61:UBU61"/>
    <mergeCell ref="UBV61:UCP61"/>
    <mergeCell ref="UCQ61:UDK61"/>
    <mergeCell ref="UDL61:UEF61"/>
    <mergeCell ref="UEG61:UFA61"/>
    <mergeCell ref="TVJ61:TWD61"/>
    <mergeCell ref="TWE61:TWY61"/>
    <mergeCell ref="TWZ61:TXT61"/>
    <mergeCell ref="TXU61:TYO61"/>
    <mergeCell ref="TYP61:TZJ61"/>
    <mergeCell ref="TZK61:UAE61"/>
    <mergeCell ref="TQN61:TRH61"/>
    <mergeCell ref="TRI61:TSC61"/>
    <mergeCell ref="TSD61:TSX61"/>
    <mergeCell ref="TSY61:TTS61"/>
    <mergeCell ref="TTT61:TUN61"/>
    <mergeCell ref="TUO61:TVI61"/>
    <mergeCell ref="TLR61:TML61"/>
    <mergeCell ref="TMM61:TNG61"/>
    <mergeCell ref="TNH61:TOB61"/>
    <mergeCell ref="TOC61:TOW61"/>
    <mergeCell ref="TOX61:TPR61"/>
    <mergeCell ref="TPS61:TQM61"/>
    <mergeCell ref="TGV61:THP61"/>
    <mergeCell ref="THQ61:TIK61"/>
    <mergeCell ref="TIL61:TJF61"/>
    <mergeCell ref="TJG61:TKA61"/>
    <mergeCell ref="TKB61:TKV61"/>
    <mergeCell ref="TKW61:TLQ61"/>
    <mergeCell ref="TBZ61:TCT61"/>
    <mergeCell ref="TCU61:TDO61"/>
    <mergeCell ref="TDP61:TEJ61"/>
    <mergeCell ref="TEK61:TFE61"/>
    <mergeCell ref="TFF61:TFZ61"/>
    <mergeCell ref="TGA61:TGU61"/>
    <mergeCell ref="SXD61:SXX61"/>
    <mergeCell ref="SXY61:SYS61"/>
    <mergeCell ref="SYT61:SZN61"/>
    <mergeCell ref="SZO61:TAI61"/>
    <mergeCell ref="TAJ61:TBD61"/>
    <mergeCell ref="TBE61:TBY61"/>
    <mergeCell ref="SSH61:STB61"/>
    <mergeCell ref="STC61:STW61"/>
    <mergeCell ref="STX61:SUR61"/>
    <mergeCell ref="SUS61:SVM61"/>
    <mergeCell ref="SVN61:SWH61"/>
    <mergeCell ref="SWI61:SXC61"/>
    <mergeCell ref="SNL61:SOF61"/>
    <mergeCell ref="SOG61:SPA61"/>
    <mergeCell ref="SPB61:SPV61"/>
    <mergeCell ref="SPW61:SQQ61"/>
    <mergeCell ref="SQR61:SRL61"/>
    <mergeCell ref="SRM61:SSG61"/>
    <mergeCell ref="SIP61:SJJ61"/>
    <mergeCell ref="SJK61:SKE61"/>
    <mergeCell ref="SKF61:SKZ61"/>
    <mergeCell ref="SLA61:SLU61"/>
    <mergeCell ref="SLV61:SMP61"/>
    <mergeCell ref="SMQ61:SNK61"/>
    <mergeCell ref="SDT61:SEN61"/>
    <mergeCell ref="SEO61:SFI61"/>
    <mergeCell ref="SFJ61:SGD61"/>
    <mergeCell ref="SGE61:SGY61"/>
    <mergeCell ref="SGZ61:SHT61"/>
    <mergeCell ref="SHU61:SIO61"/>
    <mergeCell ref="RYX61:RZR61"/>
    <mergeCell ref="RZS61:SAM61"/>
    <mergeCell ref="SAN61:SBH61"/>
    <mergeCell ref="SBI61:SCC61"/>
    <mergeCell ref="SCD61:SCX61"/>
    <mergeCell ref="SCY61:SDS61"/>
    <mergeCell ref="RUB61:RUV61"/>
    <mergeCell ref="RUW61:RVQ61"/>
    <mergeCell ref="RVR61:RWL61"/>
    <mergeCell ref="RWM61:RXG61"/>
    <mergeCell ref="RXH61:RYB61"/>
    <mergeCell ref="RYC61:RYW61"/>
    <mergeCell ref="RPF61:RPZ61"/>
    <mergeCell ref="RQA61:RQU61"/>
    <mergeCell ref="RQV61:RRP61"/>
    <mergeCell ref="RRQ61:RSK61"/>
    <mergeCell ref="RSL61:RTF61"/>
    <mergeCell ref="RTG61:RUA61"/>
    <mergeCell ref="RKJ61:RLD61"/>
    <mergeCell ref="RLE61:RLY61"/>
    <mergeCell ref="RLZ61:RMT61"/>
    <mergeCell ref="RMU61:RNO61"/>
    <mergeCell ref="RNP61:ROJ61"/>
    <mergeCell ref="ROK61:RPE61"/>
    <mergeCell ref="RFN61:RGH61"/>
    <mergeCell ref="RGI61:RHC61"/>
    <mergeCell ref="RHD61:RHX61"/>
    <mergeCell ref="RHY61:RIS61"/>
    <mergeCell ref="RIT61:RJN61"/>
    <mergeCell ref="RJO61:RKI61"/>
    <mergeCell ref="RAR61:RBL61"/>
    <mergeCell ref="RBM61:RCG61"/>
    <mergeCell ref="RCH61:RDB61"/>
    <mergeCell ref="RDC61:RDW61"/>
    <mergeCell ref="RDX61:RER61"/>
    <mergeCell ref="RES61:RFM61"/>
    <mergeCell ref="QVV61:QWP61"/>
    <mergeCell ref="QWQ61:QXK61"/>
    <mergeCell ref="QXL61:QYF61"/>
    <mergeCell ref="QYG61:QZA61"/>
    <mergeCell ref="QZB61:QZV61"/>
    <mergeCell ref="QZW61:RAQ61"/>
    <mergeCell ref="QQZ61:QRT61"/>
    <mergeCell ref="QRU61:QSO61"/>
    <mergeCell ref="QSP61:QTJ61"/>
    <mergeCell ref="QTK61:QUE61"/>
    <mergeCell ref="QUF61:QUZ61"/>
    <mergeCell ref="QVA61:QVU61"/>
    <mergeCell ref="QMD61:QMX61"/>
    <mergeCell ref="QMY61:QNS61"/>
    <mergeCell ref="QNT61:QON61"/>
    <mergeCell ref="QOO61:QPI61"/>
    <mergeCell ref="QPJ61:QQD61"/>
    <mergeCell ref="QQE61:QQY61"/>
    <mergeCell ref="QHH61:QIB61"/>
    <mergeCell ref="QIC61:QIW61"/>
    <mergeCell ref="QIX61:QJR61"/>
    <mergeCell ref="QJS61:QKM61"/>
    <mergeCell ref="QKN61:QLH61"/>
    <mergeCell ref="QLI61:QMC61"/>
    <mergeCell ref="QCL61:QDF61"/>
    <mergeCell ref="QDG61:QEA61"/>
    <mergeCell ref="QEB61:QEV61"/>
    <mergeCell ref="QEW61:QFQ61"/>
    <mergeCell ref="QFR61:QGL61"/>
    <mergeCell ref="QGM61:QHG61"/>
    <mergeCell ref="PXP61:PYJ61"/>
    <mergeCell ref="PYK61:PZE61"/>
    <mergeCell ref="PZF61:PZZ61"/>
    <mergeCell ref="QAA61:QAU61"/>
    <mergeCell ref="QAV61:QBP61"/>
    <mergeCell ref="QBQ61:QCK61"/>
    <mergeCell ref="PST61:PTN61"/>
    <mergeCell ref="PTO61:PUI61"/>
    <mergeCell ref="PUJ61:PVD61"/>
    <mergeCell ref="PVE61:PVY61"/>
    <mergeCell ref="PVZ61:PWT61"/>
    <mergeCell ref="PWU61:PXO61"/>
    <mergeCell ref="PNX61:POR61"/>
    <mergeCell ref="POS61:PPM61"/>
    <mergeCell ref="PPN61:PQH61"/>
    <mergeCell ref="PQI61:PRC61"/>
    <mergeCell ref="PRD61:PRX61"/>
    <mergeCell ref="PRY61:PSS61"/>
    <mergeCell ref="PJB61:PJV61"/>
    <mergeCell ref="PJW61:PKQ61"/>
    <mergeCell ref="PKR61:PLL61"/>
    <mergeCell ref="PLM61:PMG61"/>
    <mergeCell ref="PMH61:PNB61"/>
    <mergeCell ref="PNC61:PNW61"/>
    <mergeCell ref="PEF61:PEZ61"/>
    <mergeCell ref="PFA61:PFU61"/>
    <mergeCell ref="PFV61:PGP61"/>
    <mergeCell ref="PGQ61:PHK61"/>
    <mergeCell ref="PHL61:PIF61"/>
    <mergeCell ref="PIG61:PJA61"/>
    <mergeCell ref="OZJ61:PAD61"/>
    <mergeCell ref="PAE61:PAY61"/>
    <mergeCell ref="PAZ61:PBT61"/>
    <mergeCell ref="PBU61:PCO61"/>
    <mergeCell ref="PCP61:PDJ61"/>
    <mergeCell ref="PDK61:PEE61"/>
    <mergeCell ref="OUN61:OVH61"/>
    <mergeCell ref="OVI61:OWC61"/>
    <mergeCell ref="OWD61:OWX61"/>
    <mergeCell ref="OWY61:OXS61"/>
    <mergeCell ref="OXT61:OYN61"/>
    <mergeCell ref="OYO61:OZI61"/>
    <mergeCell ref="OPR61:OQL61"/>
    <mergeCell ref="OQM61:ORG61"/>
    <mergeCell ref="ORH61:OSB61"/>
    <mergeCell ref="OSC61:OSW61"/>
    <mergeCell ref="OSX61:OTR61"/>
    <mergeCell ref="OTS61:OUM61"/>
    <mergeCell ref="OKV61:OLP61"/>
    <mergeCell ref="OLQ61:OMK61"/>
    <mergeCell ref="OML61:ONF61"/>
    <mergeCell ref="ONG61:OOA61"/>
    <mergeCell ref="OOB61:OOV61"/>
    <mergeCell ref="OOW61:OPQ61"/>
    <mergeCell ref="OFZ61:OGT61"/>
    <mergeCell ref="OGU61:OHO61"/>
    <mergeCell ref="OHP61:OIJ61"/>
    <mergeCell ref="OIK61:OJE61"/>
    <mergeCell ref="OJF61:OJZ61"/>
    <mergeCell ref="OKA61:OKU61"/>
    <mergeCell ref="OBD61:OBX61"/>
    <mergeCell ref="OBY61:OCS61"/>
    <mergeCell ref="OCT61:ODN61"/>
    <mergeCell ref="ODO61:OEI61"/>
    <mergeCell ref="OEJ61:OFD61"/>
    <mergeCell ref="OFE61:OFY61"/>
    <mergeCell ref="NWH61:NXB61"/>
    <mergeCell ref="NXC61:NXW61"/>
    <mergeCell ref="NXX61:NYR61"/>
    <mergeCell ref="NYS61:NZM61"/>
    <mergeCell ref="NZN61:OAH61"/>
    <mergeCell ref="OAI61:OBC61"/>
    <mergeCell ref="NRL61:NSF61"/>
    <mergeCell ref="NSG61:NTA61"/>
    <mergeCell ref="NTB61:NTV61"/>
    <mergeCell ref="NTW61:NUQ61"/>
    <mergeCell ref="NUR61:NVL61"/>
    <mergeCell ref="NVM61:NWG61"/>
    <mergeCell ref="NMP61:NNJ61"/>
    <mergeCell ref="NNK61:NOE61"/>
    <mergeCell ref="NOF61:NOZ61"/>
    <mergeCell ref="NPA61:NPU61"/>
    <mergeCell ref="NPV61:NQP61"/>
    <mergeCell ref="NQQ61:NRK61"/>
    <mergeCell ref="NHT61:NIN61"/>
    <mergeCell ref="NIO61:NJI61"/>
    <mergeCell ref="NJJ61:NKD61"/>
    <mergeCell ref="NKE61:NKY61"/>
    <mergeCell ref="NKZ61:NLT61"/>
    <mergeCell ref="NLU61:NMO61"/>
    <mergeCell ref="NCX61:NDR61"/>
    <mergeCell ref="NDS61:NEM61"/>
    <mergeCell ref="NEN61:NFH61"/>
    <mergeCell ref="NFI61:NGC61"/>
    <mergeCell ref="NGD61:NGX61"/>
    <mergeCell ref="NGY61:NHS61"/>
    <mergeCell ref="MYB61:MYV61"/>
    <mergeCell ref="MYW61:MZQ61"/>
    <mergeCell ref="MZR61:NAL61"/>
    <mergeCell ref="NAM61:NBG61"/>
    <mergeCell ref="NBH61:NCB61"/>
    <mergeCell ref="NCC61:NCW61"/>
    <mergeCell ref="MTF61:MTZ61"/>
    <mergeCell ref="MUA61:MUU61"/>
    <mergeCell ref="MUV61:MVP61"/>
    <mergeCell ref="MVQ61:MWK61"/>
    <mergeCell ref="MWL61:MXF61"/>
    <mergeCell ref="MXG61:MYA61"/>
    <mergeCell ref="MOJ61:MPD61"/>
    <mergeCell ref="MPE61:MPY61"/>
    <mergeCell ref="MPZ61:MQT61"/>
    <mergeCell ref="MQU61:MRO61"/>
    <mergeCell ref="MRP61:MSJ61"/>
    <mergeCell ref="MSK61:MTE61"/>
    <mergeCell ref="MJN61:MKH61"/>
    <mergeCell ref="MKI61:MLC61"/>
    <mergeCell ref="MLD61:MLX61"/>
    <mergeCell ref="MLY61:MMS61"/>
    <mergeCell ref="MMT61:MNN61"/>
    <mergeCell ref="MNO61:MOI61"/>
    <mergeCell ref="MER61:MFL61"/>
    <mergeCell ref="MFM61:MGG61"/>
    <mergeCell ref="MGH61:MHB61"/>
    <mergeCell ref="MHC61:MHW61"/>
    <mergeCell ref="MHX61:MIR61"/>
    <mergeCell ref="MIS61:MJM61"/>
    <mergeCell ref="LZV61:MAP61"/>
    <mergeCell ref="MAQ61:MBK61"/>
    <mergeCell ref="MBL61:MCF61"/>
    <mergeCell ref="MCG61:MDA61"/>
    <mergeCell ref="MDB61:MDV61"/>
    <mergeCell ref="MDW61:MEQ61"/>
    <mergeCell ref="LUZ61:LVT61"/>
    <mergeCell ref="LVU61:LWO61"/>
    <mergeCell ref="LWP61:LXJ61"/>
    <mergeCell ref="LXK61:LYE61"/>
    <mergeCell ref="LYF61:LYZ61"/>
    <mergeCell ref="LZA61:LZU61"/>
    <mergeCell ref="LQD61:LQX61"/>
    <mergeCell ref="LQY61:LRS61"/>
    <mergeCell ref="LRT61:LSN61"/>
    <mergeCell ref="LSO61:LTI61"/>
    <mergeCell ref="LTJ61:LUD61"/>
    <mergeCell ref="LUE61:LUY61"/>
    <mergeCell ref="LLH61:LMB61"/>
    <mergeCell ref="LMC61:LMW61"/>
    <mergeCell ref="LMX61:LNR61"/>
    <mergeCell ref="LNS61:LOM61"/>
    <mergeCell ref="LON61:LPH61"/>
    <mergeCell ref="LPI61:LQC61"/>
    <mergeCell ref="LGL61:LHF61"/>
    <mergeCell ref="LHG61:LIA61"/>
    <mergeCell ref="LIB61:LIV61"/>
    <mergeCell ref="LIW61:LJQ61"/>
    <mergeCell ref="LJR61:LKL61"/>
    <mergeCell ref="LKM61:LLG61"/>
    <mergeCell ref="LBP61:LCJ61"/>
    <mergeCell ref="LCK61:LDE61"/>
    <mergeCell ref="LDF61:LDZ61"/>
    <mergeCell ref="LEA61:LEU61"/>
    <mergeCell ref="LEV61:LFP61"/>
    <mergeCell ref="LFQ61:LGK61"/>
    <mergeCell ref="KWT61:KXN61"/>
    <mergeCell ref="KXO61:KYI61"/>
    <mergeCell ref="KYJ61:KZD61"/>
    <mergeCell ref="KZE61:KZY61"/>
    <mergeCell ref="KZZ61:LAT61"/>
    <mergeCell ref="LAU61:LBO61"/>
    <mergeCell ref="KRX61:KSR61"/>
    <mergeCell ref="KSS61:KTM61"/>
    <mergeCell ref="KTN61:KUH61"/>
    <mergeCell ref="KUI61:KVC61"/>
    <mergeCell ref="KVD61:KVX61"/>
    <mergeCell ref="KVY61:KWS61"/>
    <mergeCell ref="KNB61:KNV61"/>
    <mergeCell ref="KNW61:KOQ61"/>
    <mergeCell ref="KOR61:KPL61"/>
    <mergeCell ref="KPM61:KQG61"/>
    <mergeCell ref="KQH61:KRB61"/>
    <mergeCell ref="KRC61:KRW61"/>
    <mergeCell ref="KIF61:KIZ61"/>
    <mergeCell ref="KJA61:KJU61"/>
    <mergeCell ref="KJV61:KKP61"/>
    <mergeCell ref="KKQ61:KLK61"/>
    <mergeCell ref="KLL61:KMF61"/>
    <mergeCell ref="KMG61:KNA61"/>
    <mergeCell ref="KDJ61:KED61"/>
    <mergeCell ref="KEE61:KEY61"/>
    <mergeCell ref="KEZ61:KFT61"/>
    <mergeCell ref="KFU61:KGO61"/>
    <mergeCell ref="KGP61:KHJ61"/>
    <mergeCell ref="KHK61:KIE61"/>
    <mergeCell ref="JYN61:JZH61"/>
    <mergeCell ref="JZI61:KAC61"/>
    <mergeCell ref="KAD61:KAX61"/>
    <mergeCell ref="KAY61:KBS61"/>
    <mergeCell ref="KBT61:KCN61"/>
    <mergeCell ref="KCO61:KDI61"/>
    <mergeCell ref="JTR61:JUL61"/>
    <mergeCell ref="JUM61:JVG61"/>
    <mergeCell ref="JVH61:JWB61"/>
    <mergeCell ref="JWC61:JWW61"/>
    <mergeCell ref="JWX61:JXR61"/>
    <mergeCell ref="JXS61:JYM61"/>
    <mergeCell ref="JOV61:JPP61"/>
    <mergeCell ref="JPQ61:JQK61"/>
    <mergeCell ref="JQL61:JRF61"/>
    <mergeCell ref="JRG61:JSA61"/>
    <mergeCell ref="JSB61:JSV61"/>
    <mergeCell ref="JSW61:JTQ61"/>
    <mergeCell ref="JJZ61:JKT61"/>
    <mergeCell ref="JKU61:JLO61"/>
    <mergeCell ref="JLP61:JMJ61"/>
    <mergeCell ref="JMK61:JNE61"/>
    <mergeCell ref="JNF61:JNZ61"/>
    <mergeCell ref="JOA61:JOU61"/>
    <mergeCell ref="JFD61:JFX61"/>
    <mergeCell ref="JFY61:JGS61"/>
    <mergeCell ref="JGT61:JHN61"/>
    <mergeCell ref="JHO61:JII61"/>
    <mergeCell ref="JIJ61:JJD61"/>
    <mergeCell ref="JJE61:JJY61"/>
    <mergeCell ref="JAH61:JBB61"/>
    <mergeCell ref="JBC61:JBW61"/>
    <mergeCell ref="JBX61:JCR61"/>
    <mergeCell ref="JCS61:JDM61"/>
    <mergeCell ref="JDN61:JEH61"/>
    <mergeCell ref="JEI61:JFC61"/>
    <mergeCell ref="IVL61:IWF61"/>
    <mergeCell ref="IWG61:IXA61"/>
    <mergeCell ref="IXB61:IXV61"/>
    <mergeCell ref="IXW61:IYQ61"/>
    <mergeCell ref="IYR61:IZL61"/>
    <mergeCell ref="IZM61:JAG61"/>
    <mergeCell ref="IQP61:IRJ61"/>
    <mergeCell ref="IRK61:ISE61"/>
    <mergeCell ref="ISF61:ISZ61"/>
    <mergeCell ref="ITA61:ITU61"/>
    <mergeCell ref="ITV61:IUP61"/>
    <mergeCell ref="IUQ61:IVK61"/>
    <mergeCell ref="ILT61:IMN61"/>
    <mergeCell ref="IMO61:INI61"/>
    <mergeCell ref="INJ61:IOD61"/>
    <mergeCell ref="IOE61:IOY61"/>
    <mergeCell ref="IOZ61:IPT61"/>
    <mergeCell ref="IPU61:IQO61"/>
    <mergeCell ref="IGX61:IHR61"/>
    <mergeCell ref="IHS61:IIM61"/>
    <mergeCell ref="IIN61:IJH61"/>
    <mergeCell ref="IJI61:IKC61"/>
    <mergeCell ref="IKD61:IKX61"/>
    <mergeCell ref="IKY61:ILS61"/>
    <mergeCell ref="ICB61:ICV61"/>
    <mergeCell ref="ICW61:IDQ61"/>
    <mergeCell ref="IDR61:IEL61"/>
    <mergeCell ref="IEM61:IFG61"/>
    <mergeCell ref="IFH61:IGB61"/>
    <mergeCell ref="IGC61:IGW61"/>
    <mergeCell ref="HXF61:HXZ61"/>
    <mergeCell ref="HYA61:HYU61"/>
    <mergeCell ref="HYV61:HZP61"/>
    <mergeCell ref="HZQ61:IAK61"/>
    <mergeCell ref="IAL61:IBF61"/>
    <mergeCell ref="IBG61:ICA61"/>
    <mergeCell ref="HSJ61:HTD61"/>
    <mergeCell ref="HTE61:HTY61"/>
    <mergeCell ref="HTZ61:HUT61"/>
    <mergeCell ref="HUU61:HVO61"/>
    <mergeCell ref="HVP61:HWJ61"/>
    <mergeCell ref="HWK61:HXE61"/>
    <mergeCell ref="HNN61:HOH61"/>
    <mergeCell ref="HOI61:HPC61"/>
    <mergeCell ref="HPD61:HPX61"/>
    <mergeCell ref="HPY61:HQS61"/>
    <mergeCell ref="HQT61:HRN61"/>
    <mergeCell ref="HRO61:HSI61"/>
    <mergeCell ref="HIR61:HJL61"/>
    <mergeCell ref="HJM61:HKG61"/>
    <mergeCell ref="HKH61:HLB61"/>
    <mergeCell ref="HLC61:HLW61"/>
    <mergeCell ref="HLX61:HMR61"/>
    <mergeCell ref="HMS61:HNM61"/>
    <mergeCell ref="HDV61:HEP61"/>
    <mergeCell ref="HEQ61:HFK61"/>
    <mergeCell ref="HFL61:HGF61"/>
    <mergeCell ref="HGG61:HHA61"/>
    <mergeCell ref="HHB61:HHV61"/>
    <mergeCell ref="HHW61:HIQ61"/>
    <mergeCell ref="GYZ61:GZT61"/>
    <mergeCell ref="GZU61:HAO61"/>
    <mergeCell ref="HAP61:HBJ61"/>
    <mergeCell ref="HBK61:HCE61"/>
    <mergeCell ref="HCF61:HCZ61"/>
    <mergeCell ref="HDA61:HDU61"/>
    <mergeCell ref="GUD61:GUX61"/>
    <mergeCell ref="GUY61:GVS61"/>
    <mergeCell ref="GVT61:GWN61"/>
    <mergeCell ref="GWO61:GXI61"/>
    <mergeCell ref="GXJ61:GYD61"/>
    <mergeCell ref="GYE61:GYY61"/>
    <mergeCell ref="GPH61:GQB61"/>
    <mergeCell ref="GQC61:GQW61"/>
    <mergeCell ref="GQX61:GRR61"/>
    <mergeCell ref="GRS61:GSM61"/>
    <mergeCell ref="GSN61:GTH61"/>
    <mergeCell ref="GTI61:GUC61"/>
    <mergeCell ref="GKL61:GLF61"/>
    <mergeCell ref="GLG61:GMA61"/>
    <mergeCell ref="GMB61:GMV61"/>
    <mergeCell ref="GMW61:GNQ61"/>
    <mergeCell ref="GNR61:GOL61"/>
    <mergeCell ref="GOM61:GPG61"/>
    <mergeCell ref="GFP61:GGJ61"/>
    <mergeCell ref="GGK61:GHE61"/>
    <mergeCell ref="GHF61:GHZ61"/>
    <mergeCell ref="GIA61:GIU61"/>
    <mergeCell ref="GIV61:GJP61"/>
    <mergeCell ref="GJQ61:GKK61"/>
    <mergeCell ref="GAT61:GBN61"/>
    <mergeCell ref="GBO61:GCI61"/>
    <mergeCell ref="GCJ61:GDD61"/>
    <mergeCell ref="GDE61:GDY61"/>
    <mergeCell ref="GDZ61:GET61"/>
    <mergeCell ref="GEU61:GFO61"/>
    <mergeCell ref="FVX61:FWR61"/>
    <mergeCell ref="FWS61:FXM61"/>
    <mergeCell ref="FXN61:FYH61"/>
    <mergeCell ref="FYI61:FZC61"/>
    <mergeCell ref="FZD61:FZX61"/>
    <mergeCell ref="FZY61:GAS61"/>
    <mergeCell ref="FRB61:FRV61"/>
    <mergeCell ref="FRW61:FSQ61"/>
    <mergeCell ref="FSR61:FTL61"/>
    <mergeCell ref="FTM61:FUG61"/>
    <mergeCell ref="FUH61:FVB61"/>
    <mergeCell ref="FVC61:FVW61"/>
    <mergeCell ref="FMF61:FMZ61"/>
    <mergeCell ref="FNA61:FNU61"/>
    <mergeCell ref="FNV61:FOP61"/>
    <mergeCell ref="FOQ61:FPK61"/>
    <mergeCell ref="FPL61:FQF61"/>
    <mergeCell ref="FQG61:FRA61"/>
    <mergeCell ref="FHJ61:FID61"/>
    <mergeCell ref="FIE61:FIY61"/>
    <mergeCell ref="FIZ61:FJT61"/>
    <mergeCell ref="FJU61:FKO61"/>
    <mergeCell ref="FKP61:FLJ61"/>
    <mergeCell ref="FLK61:FME61"/>
    <mergeCell ref="FCN61:FDH61"/>
    <mergeCell ref="FDI61:FEC61"/>
    <mergeCell ref="FED61:FEX61"/>
    <mergeCell ref="FEY61:FFS61"/>
    <mergeCell ref="FFT61:FGN61"/>
    <mergeCell ref="FGO61:FHI61"/>
    <mergeCell ref="EXR61:EYL61"/>
    <mergeCell ref="EYM61:EZG61"/>
    <mergeCell ref="EZH61:FAB61"/>
    <mergeCell ref="FAC61:FAW61"/>
    <mergeCell ref="FAX61:FBR61"/>
    <mergeCell ref="FBS61:FCM61"/>
    <mergeCell ref="ESV61:ETP61"/>
    <mergeCell ref="ETQ61:EUK61"/>
    <mergeCell ref="EUL61:EVF61"/>
    <mergeCell ref="EVG61:EWA61"/>
    <mergeCell ref="EWB61:EWV61"/>
    <mergeCell ref="EWW61:EXQ61"/>
    <mergeCell ref="ENZ61:EOT61"/>
    <mergeCell ref="EOU61:EPO61"/>
    <mergeCell ref="EPP61:EQJ61"/>
    <mergeCell ref="EQK61:ERE61"/>
    <mergeCell ref="ERF61:ERZ61"/>
    <mergeCell ref="ESA61:ESU61"/>
    <mergeCell ref="EJD61:EJX61"/>
    <mergeCell ref="EJY61:EKS61"/>
    <mergeCell ref="EKT61:ELN61"/>
    <mergeCell ref="ELO61:EMI61"/>
    <mergeCell ref="EMJ61:END61"/>
    <mergeCell ref="ENE61:ENY61"/>
    <mergeCell ref="EEH61:EFB61"/>
    <mergeCell ref="EFC61:EFW61"/>
    <mergeCell ref="EFX61:EGR61"/>
    <mergeCell ref="EGS61:EHM61"/>
    <mergeCell ref="EHN61:EIH61"/>
    <mergeCell ref="EII61:EJC61"/>
    <mergeCell ref="DZL61:EAF61"/>
    <mergeCell ref="EAG61:EBA61"/>
    <mergeCell ref="EBB61:EBV61"/>
    <mergeCell ref="EBW61:ECQ61"/>
    <mergeCell ref="ECR61:EDL61"/>
    <mergeCell ref="EDM61:EEG61"/>
    <mergeCell ref="DUP61:DVJ61"/>
    <mergeCell ref="DVK61:DWE61"/>
    <mergeCell ref="DWF61:DWZ61"/>
    <mergeCell ref="DXA61:DXU61"/>
    <mergeCell ref="DXV61:DYP61"/>
    <mergeCell ref="DYQ61:DZK61"/>
    <mergeCell ref="DPT61:DQN61"/>
    <mergeCell ref="DQO61:DRI61"/>
    <mergeCell ref="DRJ61:DSD61"/>
    <mergeCell ref="DSE61:DSY61"/>
    <mergeCell ref="DSZ61:DTT61"/>
    <mergeCell ref="DTU61:DUO61"/>
    <mergeCell ref="DKX61:DLR61"/>
    <mergeCell ref="DLS61:DMM61"/>
    <mergeCell ref="DMN61:DNH61"/>
    <mergeCell ref="DNI61:DOC61"/>
    <mergeCell ref="DOD61:DOX61"/>
    <mergeCell ref="DOY61:DPS61"/>
    <mergeCell ref="DGB61:DGV61"/>
    <mergeCell ref="DGW61:DHQ61"/>
    <mergeCell ref="DHR61:DIL61"/>
    <mergeCell ref="DIM61:DJG61"/>
    <mergeCell ref="DJH61:DKB61"/>
    <mergeCell ref="DKC61:DKW61"/>
    <mergeCell ref="DBF61:DBZ61"/>
    <mergeCell ref="DCA61:DCU61"/>
    <mergeCell ref="DCV61:DDP61"/>
    <mergeCell ref="DDQ61:DEK61"/>
    <mergeCell ref="DEL61:DFF61"/>
    <mergeCell ref="DFG61:DGA61"/>
    <mergeCell ref="CWJ61:CXD61"/>
    <mergeCell ref="CXE61:CXY61"/>
    <mergeCell ref="CXZ61:CYT61"/>
    <mergeCell ref="CYU61:CZO61"/>
    <mergeCell ref="CZP61:DAJ61"/>
    <mergeCell ref="DAK61:DBE61"/>
    <mergeCell ref="CRN61:CSH61"/>
    <mergeCell ref="CSI61:CTC61"/>
    <mergeCell ref="CTD61:CTX61"/>
    <mergeCell ref="CTY61:CUS61"/>
    <mergeCell ref="CUT61:CVN61"/>
    <mergeCell ref="CVO61:CWI61"/>
    <mergeCell ref="CMR61:CNL61"/>
    <mergeCell ref="CNM61:COG61"/>
    <mergeCell ref="COH61:CPB61"/>
    <mergeCell ref="CPC61:CPW61"/>
    <mergeCell ref="CPX61:CQR61"/>
    <mergeCell ref="CQS61:CRM61"/>
    <mergeCell ref="CHV61:CIP61"/>
    <mergeCell ref="CIQ61:CJK61"/>
    <mergeCell ref="CJL61:CKF61"/>
    <mergeCell ref="CKG61:CLA61"/>
    <mergeCell ref="CLB61:CLV61"/>
    <mergeCell ref="CLW61:CMQ61"/>
    <mergeCell ref="CCZ61:CDT61"/>
    <mergeCell ref="CDU61:CEO61"/>
    <mergeCell ref="CEP61:CFJ61"/>
    <mergeCell ref="CFK61:CGE61"/>
    <mergeCell ref="CGF61:CGZ61"/>
    <mergeCell ref="CHA61:CHU61"/>
    <mergeCell ref="BYD61:BYX61"/>
    <mergeCell ref="BYY61:BZS61"/>
    <mergeCell ref="BZT61:CAN61"/>
    <mergeCell ref="CAO61:CBI61"/>
    <mergeCell ref="CBJ61:CCD61"/>
    <mergeCell ref="CCE61:CCY61"/>
    <mergeCell ref="BTH61:BUB61"/>
    <mergeCell ref="BUC61:BUW61"/>
    <mergeCell ref="BUX61:BVR61"/>
    <mergeCell ref="BVS61:BWM61"/>
    <mergeCell ref="BWN61:BXH61"/>
    <mergeCell ref="BXI61:BYC61"/>
    <mergeCell ref="BOL61:BPF61"/>
    <mergeCell ref="BPG61:BQA61"/>
    <mergeCell ref="BQB61:BQV61"/>
    <mergeCell ref="BQW61:BRQ61"/>
    <mergeCell ref="BRR61:BSL61"/>
    <mergeCell ref="BSM61:BTG61"/>
    <mergeCell ref="BJP61:BKJ61"/>
    <mergeCell ref="BKK61:BLE61"/>
    <mergeCell ref="BLF61:BLZ61"/>
    <mergeCell ref="BMA61:BMU61"/>
    <mergeCell ref="BMV61:BNP61"/>
    <mergeCell ref="BNQ61:BOK61"/>
    <mergeCell ref="BET61:BFN61"/>
    <mergeCell ref="BFO61:BGI61"/>
    <mergeCell ref="BGJ61:BHD61"/>
    <mergeCell ref="BHE61:BHY61"/>
    <mergeCell ref="BHZ61:BIT61"/>
    <mergeCell ref="BIU61:BJO61"/>
    <mergeCell ref="AZX61:BAR61"/>
    <mergeCell ref="BAS61:BBM61"/>
    <mergeCell ref="BBN61:BCH61"/>
    <mergeCell ref="BCI61:BDC61"/>
    <mergeCell ref="BDD61:BDX61"/>
    <mergeCell ref="BDY61:BES61"/>
    <mergeCell ref="AVB61:AVV61"/>
    <mergeCell ref="AVW61:AWQ61"/>
    <mergeCell ref="AWR61:AXL61"/>
    <mergeCell ref="AXM61:AYG61"/>
    <mergeCell ref="AYH61:AZB61"/>
    <mergeCell ref="AZC61:AZW61"/>
    <mergeCell ref="AQF61:AQZ61"/>
    <mergeCell ref="ARA61:ARU61"/>
    <mergeCell ref="ARV61:ASP61"/>
    <mergeCell ref="ASQ61:ATK61"/>
    <mergeCell ref="ATL61:AUF61"/>
    <mergeCell ref="AUG61:AVA61"/>
    <mergeCell ref="ALJ61:AMD61"/>
    <mergeCell ref="AME61:AMY61"/>
    <mergeCell ref="AMZ61:ANT61"/>
    <mergeCell ref="ANU61:AOO61"/>
    <mergeCell ref="AOP61:APJ61"/>
    <mergeCell ref="APK61:AQE61"/>
    <mergeCell ref="AGN61:AHH61"/>
    <mergeCell ref="AHI61:AIC61"/>
    <mergeCell ref="AID61:AIX61"/>
    <mergeCell ref="AIY61:AJS61"/>
    <mergeCell ref="AJT61:AKN61"/>
    <mergeCell ref="AKO61:ALI61"/>
    <mergeCell ref="ABR61:ACL61"/>
    <mergeCell ref="ACM61:ADG61"/>
    <mergeCell ref="ADH61:AEB61"/>
    <mergeCell ref="AEC61:AEW61"/>
    <mergeCell ref="AEX61:AFR61"/>
    <mergeCell ref="AFS61:AGM61"/>
    <mergeCell ref="WV61:XP61"/>
    <mergeCell ref="XQ61:YK61"/>
    <mergeCell ref="YL61:ZF61"/>
    <mergeCell ref="ZG61:AAA61"/>
    <mergeCell ref="AAB61:AAV61"/>
    <mergeCell ref="AAW61:ABQ61"/>
    <mergeCell ref="RZ61:ST61"/>
    <mergeCell ref="SU61:TO61"/>
    <mergeCell ref="TP61:UJ61"/>
    <mergeCell ref="UK61:VE61"/>
    <mergeCell ref="VF61:VZ61"/>
    <mergeCell ref="WA61:WU61"/>
    <mergeCell ref="ND61:NX61"/>
    <mergeCell ref="NY61:OS61"/>
    <mergeCell ref="OT61:PN61"/>
    <mergeCell ref="PO61:QI61"/>
    <mergeCell ref="QJ61:RD61"/>
    <mergeCell ref="RE61:RY61"/>
    <mergeCell ref="IH61:JB61"/>
    <mergeCell ref="JC61:JW61"/>
    <mergeCell ref="JX61:KR61"/>
    <mergeCell ref="KS61:LM61"/>
    <mergeCell ref="LN61:MH61"/>
    <mergeCell ref="MI61:NC61"/>
    <mergeCell ref="DL61:EF61"/>
    <mergeCell ref="EG61:FA61"/>
    <mergeCell ref="FB61:FV61"/>
    <mergeCell ref="FW61:GQ61"/>
    <mergeCell ref="GR61:HL61"/>
    <mergeCell ref="HM61:IG61"/>
    <mergeCell ref="U61:AE61"/>
    <mergeCell ref="AF61:AZ61"/>
    <mergeCell ref="BA61:BU61"/>
    <mergeCell ref="BV61:CP61"/>
    <mergeCell ref="CQ61:DK61"/>
    <mergeCell ref="H35:J35"/>
    <mergeCell ref="K35:K36"/>
    <mergeCell ref="L35:L36"/>
    <mergeCell ref="M35:N35"/>
    <mergeCell ref="A30:T30"/>
    <mergeCell ref="A31:T31"/>
    <mergeCell ref="A32:T32"/>
    <mergeCell ref="A33:T33"/>
    <mergeCell ref="A34:T34"/>
    <mergeCell ref="A2:G2"/>
    <mergeCell ref="A8:A9"/>
    <mergeCell ref="E8:G8"/>
    <mergeCell ref="H8:J8"/>
    <mergeCell ref="K8:K9"/>
    <mergeCell ref="L8:L9"/>
    <mergeCell ref="M8:N8"/>
    <mergeCell ref="O8:O9"/>
    <mergeCell ref="A5:T5"/>
    <mergeCell ref="A6:T6"/>
    <mergeCell ref="A7:T7"/>
    <mergeCell ref="A4:X4"/>
  </mergeCells>
  <pageMargins left="0.7" right="0.7" top="0.75" bottom="0.75" header="0.3" footer="0.3"/>
  <pageSetup paperSize="9" scale="81" fitToHeight="0" orientation="landscape" r:id="rId1"/>
  <rowBreaks count="2" manualBreakCount="2">
    <brk id="27" max="16383" man="1"/>
    <brk id="54" max="16383" man="1"/>
  </rowBreaks>
  <drawing r:id="rId2"/>
</worksheet>
</file>

<file path=xl/worksheets/sheet1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T115"/>
  <sheetViews>
    <sheetView workbookViewId="0">
      <selection sqref="A1:N1"/>
    </sheetView>
  </sheetViews>
  <sheetFormatPr defaultRowHeight="15" x14ac:dyDescent="0.25"/>
  <sheetData>
    <row r="1" spans="1:20" s="153" customFormat="1" ht="18.75" customHeight="1" x14ac:dyDescent="0.35">
      <c r="A1" s="666" t="s">
        <v>3032</v>
      </c>
      <c r="B1" s="666"/>
      <c r="C1" s="666"/>
      <c r="D1" s="666"/>
      <c r="E1" s="666"/>
      <c r="F1" s="666"/>
      <c r="G1" s="666"/>
      <c r="H1" s="666"/>
      <c r="I1" s="666"/>
      <c r="J1" s="666"/>
      <c r="K1" s="666"/>
      <c r="L1" s="666"/>
      <c r="M1" s="666"/>
      <c r="N1" s="666"/>
      <c r="O1" s="169"/>
      <c r="P1" s="169"/>
      <c r="Q1" s="169"/>
      <c r="R1" s="169"/>
      <c r="S1" s="169"/>
      <c r="T1" s="169"/>
    </row>
    <row r="2" spans="1:20" s="153" customFormat="1" ht="17.25" customHeight="1" x14ac:dyDescent="0.35">
      <c r="A2" s="659" t="s">
        <v>1530</v>
      </c>
      <c r="B2" s="659"/>
      <c r="C2" s="659"/>
      <c r="D2" s="659"/>
      <c r="E2" s="659"/>
      <c r="F2" s="659"/>
      <c r="G2" s="659"/>
      <c r="H2" s="154">
        <v>0</v>
      </c>
      <c r="K2" s="155"/>
      <c r="L2" s="155"/>
      <c r="M2" s="155"/>
      <c r="N2" s="155"/>
      <c r="O2" s="155"/>
      <c r="P2" s="155"/>
      <c r="Q2" s="155"/>
      <c r="R2" s="155"/>
      <c r="S2" s="155"/>
      <c r="T2" s="155"/>
    </row>
    <row r="4" spans="1:20" x14ac:dyDescent="0.25">
      <c r="A4" s="671" t="s">
        <v>1629</v>
      </c>
      <c r="B4" s="671"/>
      <c r="C4" s="671"/>
      <c r="D4" s="671"/>
      <c r="E4" s="671"/>
      <c r="F4" s="671"/>
      <c r="G4" s="671"/>
      <c r="H4" s="671"/>
    </row>
    <row r="5" spans="1:20" x14ac:dyDescent="0.25">
      <c r="A5" s="671" t="s">
        <v>1630</v>
      </c>
      <c r="B5" s="671"/>
      <c r="C5" s="671"/>
      <c r="D5" s="671"/>
      <c r="E5" s="671"/>
      <c r="F5" s="671"/>
      <c r="G5" s="671"/>
      <c r="H5" s="671"/>
    </row>
    <row r="6" spans="1:20" x14ac:dyDescent="0.25">
      <c r="A6" s="671" t="s">
        <v>1631</v>
      </c>
      <c r="B6" s="671"/>
      <c r="C6" s="671"/>
      <c r="D6" s="671"/>
      <c r="E6" s="671"/>
      <c r="F6" s="671"/>
      <c r="G6" s="671"/>
      <c r="H6" s="671"/>
    </row>
    <row r="7" spans="1:20" x14ac:dyDescent="0.25">
      <c r="A7" s="671" t="s">
        <v>1632</v>
      </c>
      <c r="B7" s="671"/>
      <c r="C7" s="671"/>
      <c r="D7" s="671"/>
      <c r="E7" s="671"/>
      <c r="F7" s="671"/>
      <c r="G7" s="671"/>
      <c r="H7" s="671"/>
    </row>
    <row r="8" spans="1:20" s="159" customFormat="1" ht="40.5" customHeight="1" x14ac:dyDescent="0.2">
      <c r="A8" s="676" t="s">
        <v>1633</v>
      </c>
      <c r="B8" s="676" t="s">
        <v>1614</v>
      </c>
      <c r="C8" s="676"/>
      <c r="D8" s="676" t="s">
        <v>1615</v>
      </c>
      <c r="E8" s="676"/>
      <c r="F8" s="676" t="s">
        <v>1543</v>
      </c>
      <c r="G8" s="676" t="s">
        <v>1540</v>
      </c>
      <c r="H8" s="676"/>
      <c r="I8" s="677" t="s">
        <v>3028</v>
      </c>
      <c r="J8" s="677"/>
      <c r="K8" s="677"/>
      <c r="L8" s="677"/>
      <c r="M8" s="677"/>
      <c r="N8" s="677"/>
    </row>
    <row r="9" spans="1:20" s="159" customFormat="1" ht="12.75" x14ac:dyDescent="0.2">
      <c r="A9" s="676"/>
      <c r="B9" s="286" t="s">
        <v>1634</v>
      </c>
      <c r="C9" s="286" t="s">
        <v>1635</v>
      </c>
      <c r="D9" s="286" t="s">
        <v>1634</v>
      </c>
      <c r="E9" s="286" t="s">
        <v>1635</v>
      </c>
      <c r="F9" s="676"/>
      <c r="G9" s="286" t="s">
        <v>1551</v>
      </c>
      <c r="H9" s="286" t="s">
        <v>1552</v>
      </c>
      <c r="I9" s="677"/>
      <c r="J9" s="677"/>
      <c r="K9" s="677"/>
      <c r="L9" s="677"/>
      <c r="M9" s="677"/>
      <c r="N9" s="677"/>
    </row>
    <row r="10" spans="1:20" s="159" customFormat="1" ht="12.75" x14ac:dyDescent="0.2">
      <c r="A10" s="282" t="s">
        <v>1636</v>
      </c>
      <c r="B10" s="283">
        <v>48.34</v>
      </c>
      <c r="C10" s="283">
        <v>66.47</v>
      </c>
      <c r="D10" s="284">
        <f>+B10*(1-$H$2)</f>
        <v>48.34</v>
      </c>
      <c r="E10" s="284">
        <f>+C10*(1-$H$2)</f>
        <v>66.47</v>
      </c>
      <c r="F10" s="285" t="s">
        <v>1637</v>
      </c>
      <c r="G10" s="285">
        <v>11</v>
      </c>
      <c r="H10" s="285">
        <v>12</v>
      </c>
      <c r="I10" s="675"/>
      <c r="J10" s="675"/>
      <c r="K10" s="675"/>
      <c r="L10" s="675"/>
      <c r="M10" s="675"/>
      <c r="N10" s="675"/>
    </row>
    <row r="11" spans="1:20" s="159" customFormat="1" ht="12.75" x14ac:dyDescent="0.2">
      <c r="A11" s="162" t="s">
        <v>1638</v>
      </c>
      <c r="B11" s="280">
        <v>63.47</v>
      </c>
      <c r="C11" s="280">
        <v>78.540000000000006</v>
      </c>
      <c r="D11" s="281">
        <f t="shared" ref="D11:E24" si="0">+B11*(1-$H$2)</f>
        <v>63.47</v>
      </c>
      <c r="E11" s="281">
        <f t="shared" si="0"/>
        <v>78.540000000000006</v>
      </c>
      <c r="F11" s="276" t="s">
        <v>1639</v>
      </c>
      <c r="G11" s="276">
        <v>11</v>
      </c>
      <c r="H11" s="276">
        <v>16</v>
      </c>
      <c r="I11" s="675"/>
      <c r="J11" s="675"/>
      <c r="K11" s="675"/>
      <c r="L11" s="675"/>
      <c r="M11" s="675"/>
      <c r="N11" s="675"/>
    </row>
    <row r="12" spans="1:20" s="159" customFormat="1" ht="12.75" x14ac:dyDescent="0.2">
      <c r="A12" s="162" t="s">
        <v>1640</v>
      </c>
      <c r="B12" s="280">
        <v>75.55</v>
      </c>
      <c r="C12" s="280">
        <v>105.76</v>
      </c>
      <c r="D12" s="281">
        <f t="shared" si="0"/>
        <v>75.55</v>
      </c>
      <c r="E12" s="281">
        <f t="shared" si="0"/>
        <v>105.76</v>
      </c>
      <c r="F12" s="276" t="s">
        <v>1641</v>
      </c>
      <c r="G12" s="276">
        <v>17</v>
      </c>
      <c r="H12" s="276">
        <v>16</v>
      </c>
      <c r="I12" s="675"/>
      <c r="J12" s="675"/>
      <c r="K12" s="675"/>
      <c r="L12" s="675"/>
      <c r="M12" s="675"/>
      <c r="N12" s="675"/>
    </row>
    <row r="13" spans="1:20" s="159" customFormat="1" ht="12.75" x14ac:dyDescent="0.2">
      <c r="A13" s="162" t="s">
        <v>1642</v>
      </c>
      <c r="B13" s="280">
        <v>99.7</v>
      </c>
      <c r="C13" s="280">
        <v>135.97</v>
      </c>
      <c r="D13" s="281">
        <f t="shared" si="0"/>
        <v>99.7</v>
      </c>
      <c r="E13" s="281">
        <f t="shared" si="0"/>
        <v>135.97</v>
      </c>
      <c r="F13" s="276" t="s">
        <v>1641</v>
      </c>
      <c r="G13" s="276">
        <v>17</v>
      </c>
      <c r="H13" s="276">
        <v>19</v>
      </c>
      <c r="I13" s="675"/>
      <c r="J13" s="675"/>
      <c r="K13" s="675"/>
      <c r="L13" s="675"/>
      <c r="M13" s="675"/>
      <c r="N13" s="675"/>
    </row>
    <row r="14" spans="1:20" s="159" customFormat="1" ht="12.75" x14ac:dyDescent="0.2">
      <c r="A14" s="162" t="s">
        <v>1643</v>
      </c>
      <c r="B14" s="280">
        <v>129.9</v>
      </c>
      <c r="C14" s="280">
        <v>178.24</v>
      </c>
      <c r="D14" s="281">
        <f t="shared" si="0"/>
        <v>129.9</v>
      </c>
      <c r="E14" s="281">
        <f t="shared" si="0"/>
        <v>178.24</v>
      </c>
      <c r="F14" s="276" t="s">
        <v>1644</v>
      </c>
      <c r="G14" s="276">
        <v>17</v>
      </c>
      <c r="H14" s="276">
        <v>19</v>
      </c>
      <c r="I14" s="675"/>
      <c r="J14" s="675"/>
      <c r="K14" s="675"/>
      <c r="L14" s="675"/>
      <c r="M14" s="675"/>
      <c r="N14" s="675"/>
    </row>
    <row r="15" spans="1:20" x14ac:dyDescent="0.25">
      <c r="A15" s="162" t="s">
        <v>1645</v>
      </c>
      <c r="B15" s="280">
        <v>178.24</v>
      </c>
      <c r="C15" s="280">
        <v>229.62</v>
      </c>
      <c r="D15" s="281">
        <f t="shared" si="0"/>
        <v>178.24</v>
      </c>
      <c r="E15" s="281">
        <f t="shared" si="0"/>
        <v>229.62</v>
      </c>
      <c r="F15" s="276" t="s">
        <v>1644</v>
      </c>
      <c r="G15" s="276">
        <v>27</v>
      </c>
      <c r="H15" s="276">
        <v>24</v>
      </c>
      <c r="I15" s="675"/>
      <c r="J15" s="675"/>
      <c r="K15" s="675"/>
      <c r="L15" s="675"/>
      <c r="M15" s="675"/>
      <c r="N15" s="675"/>
    </row>
    <row r="16" spans="1:20" x14ac:dyDescent="0.25">
      <c r="A16" s="162" t="s">
        <v>1646</v>
      </c>
      <c r="B16" s="280">
        <v>205.43</v>
      </c>
      <c r="C16" s="280">
        <v>320.24</v>
      </c>
      <c r="D16" s="281">
        <f t="shared" si="0"/>
        <v>205.43</v>
      </c>
      <c r="E16" s="281">
        <f t="shared" si="0"/>
        <v>320.24</v>
      </c>
      <c r="F16" s="276" t="s">
        <v>1644</v>
      </c>
      <c r="G16" s="276">
        <v>27</v>
      </c>
      <c r="H16" s="276">
        <v>24</v>
      </c>
      <c r="I16" s="675"/>
      <c r="J16" s="675"/>
      <c r="K16" s="675"/>
      <c r="L16" s="675"/>
      <c r="M16" s="675"/>
      <c r="N16" s="675"/>
    </row>
    <row r="17" spans="1:14" x14ac:dyDescent="0.25">
      <c r="A17" s="162" t="s">
        <v>1647</v>
      </c>
      <c r="B17" s="280">
        <v>311.18</v>
      </c>
      <c r="C17" s="280">
        <v>474.31</v>
      </c>
      <c r="D17" s="281">
        <f t="shared" si="0"/>
        <v>311.18</v>
      </c>
      <c r="E17" s="281">
        <f t="shared" si="0"/>
        <v>474.31</v>
      </c>
      <c r="F17" s="276" t="s">
        <v>1648</v>
      </c>
      <c r="G17" s="276">
        <v>27</v>
      </c>
      <c r="H17" s="276">
        <v>29</v>
      </c>
      <c r="I17" s="675"/>
      <c r="J17" s="675"/>
      <c r="K17" s="675"/>
      <c r="L17" s="675"/>
      <c r="M17" s="675"/>
      <c r="N17" s="675"/>
    </row>
    <row r="18" spans="1:14" x14ac:dyDescent="0.25">
      <c r="A18" s="162" t="s">
        <v>1649</v>
      </c>
      <c r="B18" s="280">
        <v>435.07</v>
      </c>
      <c r="C18" s="280">
        <v>628.41999999999996</v>
      </c>
      <c r="D18" s="281">
        <f t="shared" si="0"/>
        <v>435.07</v>
      </c>
      <c r="E18" s="281">
        <f t="shared" si="0"/>
        <v>628.41999999999996</v>
      </c>
      <c r="F18" s="276" t="s">
        <v>1648</v>
      </c>
      <c r="G18" s="276">
        <v>27</v>
      </c>
      <c r="H18" s="276">
        <v>29</v>
      </c>
      <c r="I18" s="675"/>
      <c r="J18" s="675"/>
      <c r="K18" s="675"/>
      <c r="L18" s="675"/>
      <c r="M18" s="675"/>
      <c r="N18" s="675"/>
    </row>
    <row r="19" spans="1:14" x14ac:dyDescent="0.25">
      <c r="A19" s="162" t="s">
        <v>1650</v>
      </c>
      <c r="B19" s="280">
        <v>622.36</v>
      </c>
      <c r="C19" s="280">
        <v>882.19</v>
      </c>
      <c r="D19" s="281">
        <f t="shared" si="0"/>
        <v>622.36</v>
      </c>
      <c r="E19" s="281">
        <f t="shared" si="0"/>
        <v>882.19</v>
      </c>
      <c r="F19" s="276" t="s">
        <v>1651</v>
      </c>
      <c r="G19" s="276">
        <v>36</v>
      </c>
      <c r="H19" s="276">
        <v>29</v>
      </c>
      <c r="I19" s="675"/>
      <c r="J19" s="675"/>
      <c r="K19" s="675"/>
      <c r="L19" s="675"/>
      <c r="M19" s="675"/>
      <c r="N19" s="675"/>
    </row>
    <row r="20" spans="1:14" x14ac:dyDescent="0.25">
      <c r="A20" s="162" t="s">
        <v>1652</v>
      </c>
      <c r="B20" s="280">
        <v>903.37</v>
      </c>
      <c r="C20" s="280">
        <v>1072.55</v>
      </c>
      <c r="D20" s="281">
        <f t="shared" si="0"/>
        <v>903.37</v>
      </c>
      <c r="E20" s="281">
        <f t="shared" si="0"/>
        <v>1072.55</v>
      </c>
      <c r="F20" s="276" t="s">
        <v>1653</v>
      </c>
      <c r="G20" s="276">
        <v>36</v>
      </c>
      <c r="H20" s="276">
        <v>38</v>
      </c>
      <c r="I20" s="675"/>
      <c r="J20" s="675"/>
      <c r="K20" s="675"/>
      <c r="L20" s="675"/>
      <c r="M20" s="675"/>
      <c r="N20" s="675"/>
    </row>
    <row r="21" spans="1:14" x14ac:dyDescent="0.25">
      <c r="A21" s="162" t="s">
        <v>1654</v>
      </c>
      <c r="B21" s="280">
        <v>1181.29</v>
      </c>
      <c r="C21" s="280">
        <v>1519.67</v>
      </c>
      <c r="D21" s="281">
        <f t="shared" si="0"/>
        <v>1181.29</v>
      </c>
      <c r="E21" s="281">
        <f t="shared" si="0"/>
        <v>1519.67</v>
      </c>
      <c r="F21" s="276" t="s">
        <v>1655</v>
      </c>
      <c r="G21" s="276">
        <v>36</v>
      </c>
      <c r="H21" s="276">
        <v>38</v>
      </c>
      <c r="I21" s="675"/>
      <c r="J21" s="675"/>
      <c r="K21" s="675"/>
      <c r="L21" s="675"/>
      <c r="M21" s="675"/>
      <c r="N21" s="675"/>
    </row>
    <row r="22" spans="1:14" x14ac:dyDescent="0.25">
      <c r="A22" s="162" t="s">
        <v>1656</v>
      </c>
      <c r="B22" s="280">
        <v>1676.8</v>
      </c>
      <c r="C22" s="280">
        <v>2172.2800000000002</v>
      </c>
      <c r="D22" s="281">
        <f t="shared" si="0"/>
        <v>1676.8</v>
      </c>
      <c r="E22" s="281">
        <f t="shared" si="0"/>
        <v>2172.2800000000002</v>
      </c>
      <c r="F22" s="276" t="s">
        <v>1655</v>
      </c>
      <c r="G22" s="276">
        <v>36</v>
      </c>
      <c r="H22" s="276">
        <v>48</v>
      </c>
      <c r="I22" s="675"/>
      <c r="J22" s="675"/>
      <c r="K22" s="675"/>
      <c r="L22" s="675"/>
      <c r="M22" s="675"/>
      <c r="N22" s="675"/>
    </row>
    <row r="23" spans="1:14" x14ac:dyDescent="0.25">
      <c r="A23" s="162" t="s">
        <v>1657</v>
      </c>
      <c r="B23" s="280">
        <v>2921.54</v>
      </c>
      <c r="C23" s="280">
        <v>3498.58</v>
      </c>
      <c r="D23" s="281">
        <f t="shared" si="0"/>
        <v>2921.54</v>
      </c>
      <c r="E23" s="281">
        <f t="shared" si="0"/>
        <v>3498.58</v>
      </c>
      <c r="F23" s="276" t="s">
        <v>1655</v>
      </c>
      <c r="G23" s="276">
        <v>36</v>
      </c>
      <c r="H23" s="276">
        <v>57</v>
      </c>
      <c r="I23" s="675"/>
      <c r="J23" s="675"/>
      <c r="K23" s="675"/>
      <c r="L23" s="675"/>
      <c r="M23" s="675"/>
      <c r="N23" s="675"/>
    </row>
    <row r="24" spans="1:14" x14ac:dyDescent="0.25">
      <c r="A24" s="162" t="s">
        <v>1658</v>
      </c>
      <c r="B24" s="280">
        <v>6710.16</v>
      </c>
      <c r="C24" s="280">
        <v>7130.12</v>
      </c>
      <c r="D24" s="281">
        <f t="shared" si="0"/>
        <v>6710.16</v>
      </c>
      <c r="E24" s="281">
        <f t="shared" si="0"/>
        <v>7130.12</v>
      </c>
      <c r="F24" s="276" t="s">
        <v>1655</v>
      </c>
      <c r="G24" s="276">
        <v>36</v>
      </c>
      <c r="H24" s="276">
        <v>57</v>
      </c>
      <c r="I24" s="675"/>
      <c r="J24" s="675"/>
      <c r="K24" s="675"/>
      <c r="L24" s="675"/>
      <c r="M24" s="675"/>
      <c r="N24" s="675"/>
    </row>
    <row r="99" spans="1:7" x14ac:dyDescent="0.25">
      <c r="A99" s="172"/>
      <c r="B99" s="172"/>
      <c r="C99" s="172"/>
      <c r="D99" s="172"/>
      <c r="E99" s="172"/>
      <c r="F99" s="172"/>
      <c r="G99" s="172"/>
    </row>
    <row r="100" spans="1:7" x14ac:dyDescent="0.25">
      <c r="A100" s="172"/>
      <c r="B100" s="172"/>
      <c r="C100" s="172"/>
      <c r="D100" s="172"/>
      <c r="E100" s="172"/>
      <c r="F100" s="172"/>
      <c r="G100" s="172"/>
    </row>
    <row r="101" spans="1:7" x14ac:dyDescent="0.25">
      <c r="A101" s="172"/>
      <c r="B101" s="172"/>
      <c r="C101" s="172"/>
      <c r="D101" s="172"/>
      <c r="E101" s="172"/>
      <c r="F101" s="172"/>
      <c r="G101" s="172"/>
    </row>
    <row r="102" spans="1:7" x14ac:dyDescent="0.25">
      <c r="A102" s="172"/>
      <c r="B102" s="172"/>
      <c r="C102" s="172"/>
      <c r="D102" s="172"/>
      <c r="E102" s="172"/>
      <c r="F102" s="172"/>
      <c r="G102" s="172"/>
    </row>
    <row r="103" spans="1:7" x14ac:dyDescent="0.25">
      <c r="A103" s="172"/>
      <c r="B103" s="172"/>
      <c r="C103" s="172"/>
      <c r="D103" s="172"/>
      <c r="E103" s="172"/>
      <c r="F103" s="172"/>
      <c r="G103" s="172"/>
    </row>
    <row r="104" spans="1:7" x14ac:dyDescent="0.25">
      <c r="A104" s="172"/>
      <c r="B104" s="172"/>
      <c r="C104" s="172"/>
      <c r="D104" s="172"/>
      <c r="E104" s="172"/>
      <c r="F104" s="172"/>
      <c r="G104" s="172"/>
    </row>
    <row r="105" spans="1:7" x14ac:dyDescent="0.25">
      <c r="A105" s="172"/>
      <c r="B105" s="172"/>
      <c r="C105" s="172"/>
      <c r="D105" s="172"/>
      <c r="E105" s="172"/>
      <c r="F105" s="172"/>
      <c r="G105" s="172"/>
    </row>
    <row r="106" spans="1:7" x14ac:dyDescent="0.25">
      <c r="A106" s="172"/>
      <c r="B106" s="172"/>
      <c r="C106" s="172"/>
      <c r="D106" s="172"/>
      <c r="E106" s="172"/>
      <c r="F106" s="172"/>
      <c r="G106" s="172"/>
    </row>
    <row r="107" spans="1:7" x14ac:dyDescent="0.25">
      <c r="A107" s="172"/>
      <c r="B107" s="172"/>
      <c r="C107" s="172"/>
      <c r="D107" s="172"/>
      <c r="E107" s="172"/>
      <c r="F107" s="172"/>
      <c r="G107" s="172"/>
    </row>
    <row r="108" spans="1:7" x14ac:dyDescent="0.25">
      <c r="A108" s="172"/>
      <c r="B108" s="172"/>
      <c r="C108" s="172"/>
      <c r="D108" s="172"/>
      <c r="E108" s="172"/>
      <c r="F108" s="172"/>
      <c r="G108" s="172"/>
    </row>
    <row r="109" spans="1:7" x14ac:dyDescent="0.25">
      <c r="A109" s="172"/>
      <c r="B109" s="172"/>
      <c r="C109" s="172"/>
      <c r="D109" s="172"/>
      <c r="E109" s="172"/>
      <c r="F109" s="172"/>
      <c r="G109" s="172"/>
    </row>
    <row r="110" spans="1:7" x14ac:dyDescent="0.25">
      <c r="A110" s="172"/>
      <c r="B110" s="172"/>
      <c r="C110" s="172"/>
      <c r="D110" s="172"/>
      <c r="E110" s="172"/>
      <c r="F110" s="172"/>
      <c r="G110" s="172"/>
    </row>
    <row r="111" spans="1:7" x14ac:dyDescent="0.25">
      <c r="A111" s="172"/>
      <c r="B111" s="172"/>
      <c r="C111" s="172"/>
      <c r="D111" s="172"/>
      <c r="E111" s="172"/>
      <c r="F111" s="172"/>
      <c r="G111" s="172"/>
    </row>
    <row r="112" spans="1:7" x14ac:dyDescent="0.25">
      <c r="A112" s="172"/>
      <c r="B112" s="172"/>
      <c r="C112" s="172"/>
      <c r="D112" s="172"/>
      <c r="E112" s="172"/>
      <c r="F112" s="172"/>
      <c r="G112" s="172"/>
    </row>
    <row r="113" spans="1:7" x14ac:dyDescent="0.25">
      <c r="A113" s="172"/>
      <c r="B113" s="172"/>
      <c r="C113" s="172"/>
      <c r="D113" s="172"/>
      <c r="E113" s="172"/>
      <c r="F113" s="172"/>
      <c r="G113" s="172"/>
    </row>
    <row r="114" spans="1:7" x14ac:dyDescent="0.25">
      <c r="A114" s="172"/>
      <c r="B114" s="172"/>
      <c r="C114" s="172"/>
      <c r="D114" s="172"/>
      <c r="E114" s="172"/>
      <c r="F114" s="172"/>
      <c r="G114" s="172"/>
    </row>
    <row r="115" spans="1:7" x14ac:dyDescent="0.25">
      <c r="A115" s="172"/>
      <c r="B115" s="172"/>
      <c r="C115" s="172"/>
      <c r="D115" s="172"/>
      <c r="E115" s="172"/>
      <c r="F115" s="172"/>
      <c r="G115" s="172"/>
    </row>
  </sheetData>
  <mergeCells count="13">
    <mergeCell ref="I10:N24"/>
    <mergeCell ref="A1:N1"/>
    <mergeCell ref="A2:G2"/>
    <mergeCell ref="A8:A9"/>
    <mergeCell ref="B8:C8"/>
    <mergeCell ref="D8:E8"/>
    <mergeCell ref="F8:F9"/>
    <mergeCell ref="G8:H8"/>
    <mergeCell ref="A4:H4"/>
    <mergeCell ref="A5:H5"/>
    <mergeCell ref="A6:H6"/>
    <mergeCell ref="A7:H7"/>
    <mergeCell ref="I8:N9"/>
  </mergeCells>
  <pageMargins left="0.25" right="0.25" top="0.75" bottom="0.75" header="0.3" footer="0.3"/>
  <pageSetup paperSize="9" orientation="landscape" r:id="rId1"/>
  <drawing r:id="rId2"/>
</worksheet>
</file>

<file path=xl/worksheets/sheet1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F364"/>
  <sheetViews>
    <sheetView workbookViewId="0">
      <selection activeCell="E7" sqref="E7"/>
    </sheetView>
  </sheetViews>
  <sheetFormatPr defaultRowHeight="15" x14ac:dyDescent="0.25"/>
  <cols>
    <col min="1" max="1" width="19.42578125" bestFit="1" customWidth="1"/>
    <col min="2" max="2" width="130.7109375" customWidth="1"/>
    <col min="4" max="4" width="11.28515625" customWidth="1"/>
  </cols>
  <sheetData>
    <row r="1" spans="1:6" x14ac:dyDescent="0.25">
      <c r="A1" s="611" t="s">
        <v>2533</v>
      </c>
      <c r="B1" s="611"/>
      <c r="C1" s="611"/>
      <c r="D1" s="611"/>
      <c r="E1" s="287"/>
    </row>
    <row r="2" spans="1:6" x14ac:dyDescent="0.25">
      <c r="A2" s="57"/>
      <c r="B2" s="77"/>
      <c r="C2" s="75"/>
      <c r="D2" s="75"/>
      <c r="E2" s="121"/>
    </row>
    <row r="3" spans="1:6" x14ac:dyDescent="0.25">
      <c r="A3" s="57"/>
      <c r="B3" s="77"/>
      <c r="C3" s="75"/>
      <c r="D3" s="75"/>
      <c r="E3" s="121"/>
    </row>
    <row r="4" spans="1:6" x14ac:dyDescent="0.25">
      <c r="A4" s="36" t="s">
        <v>1110</v>
      </c>
      <c r="B4" s="698">
        <v>0</v>
      </c>
      <c r="C4" s="698"/>
      <c r="D4" s="698"/>
      <c r="E4" s="121"/>
    </row>
    <row r="7" spans="1:6" ht="60.75" customHeight="1" x14ac:dyDescent="0.25">
      <c r="A7" s="461" t="s">
        <v>4</v>
      </c>
      <c r="B7" s="461" t="s">
        <v>5</v>
      </c>
      <c r="C7" s="462" t="s">
        <v>3223</v>
      </c>
      <c r="D7" s="463" t="s">
        <v>3224</v>
      </c>
    </row>
    <row r="8" spans="1:6" s="143" customFormat="1" ht="15.75" customHeight="1" x14ac:dyDescent="0.25">
      <c r="A8" s="292"/>
      <c r="B8" s="292"/>
      <c r="C8" s="293"/>
      <c r="D8" s="294"/>
    </row>
    <row r="9" spans="1:6" ht="18.75" x14ac:dyDescent="0.25">
      <c r="A9" s="680" t="s">
        <v>1925</v>
      </c>
      <c r="B9" s="680"/>
      <c r="C9" s="680"/>
      <c r="D9" s="680"/>
    </row>
    <row r="10" spans="1:6" ht="15.75" x14ac:dyDescent="0.25">
      <c r="A10" s="679" t="s">
        <v>3219</v>
      </c>
      <c r="B10" s="679"/>
      <c r="C10" s="679"/>
      <c r="D10" s="679"/>
    </row>
    <row r="11" spans="1:6" x14ac:dyDescent="0.25">
      <c r="A11" s="295" t="s">
        <v>1926</v>
      </c>
      <c r="B11" s="296" t="s">
        <v>1927</v>
      </c>
      <c r="C11" s="534">
        <v>387.3</v>
      </c>
      <c r="D11" s="297">
        <f t="shared" ref="D11:D73" si="0">C11-C11*$B$4/100</f>
        <v>387.3</v>
      </c>
      <c r="F11" s="533"/>
    </row>
    <row r="12" spans="1:6" x14ac:dyDescent="0.25">
      <c r="A12" s="288" t="s">
        <v>1928</v>
      </c>
      <c r="B12" s="289" t="s">
        <v>1929</v>
      </c>
      <c r="C12" s="534">
        <v>398.35</v>
      </c>
      <c r="D12" s="290">
        <f t="shared" si="0"/>
        <v>398.35</v>
      </c>
      <c r="F12" s="533"/>
    </row>
    <row r="13" spans="1:6" x14ac:dyDescent="0.25">
      <c r="A13" s="288" t="s">
        <v>1930</v>
      </c>
      <c r="B13" s="289" t="s">
        <v>1931</v>
      </c>
      <c r="C13" s="534">
        <v>486.97</v>
      </c>
      <c r="D13" s="290">
        <f t="shared" si="0"/>
        <v>486.97</v>
      </c>
      <c r="F13" s="533"/>
    </row>
    <row r="14" spans="1:6" x14ac:dyDescent="0.25">
      <c r="A14" s="288" t="s">
        <v>1932</v>
      </c>
      <c r="B14" s="289" t="s">
        <v>1933</v>
      </c>
      <c r="C14" s="534">
        <v>536.79999999999995</v>
      </c>
      <c r="D14" s="290">
        <f t="shared" si="0"/>
        <v>536.79999999999995</v>
      </c>
      <c r="F14" s="533"/>
    </row>
    <row r="15" spans="1:6" x14ac:dyDescent="0.25">
      <c r="A15" s="288" t="s">
        <v>1934</v>
      </c>
      <c r="B15" s="289" t="s">
        <v>1935</v>
      </c>
      <c r="C15" s="534">
        <v>656.21</v>
      </c>
      <c r="D15" s="290">
        <f t="shared" si="0"/>
        <v>656.21</v>
      </c>
      <c r="F15" s="533"/>
    </row>
    <row r="16" spans="1:6" x14ac:dyDescent="0.25">
      <c r="A16" s="288" t="s">
        <v>1936</v>
      </c>
      <c r="B16" s="289" t="s">
        <v>1937</v>
      </c>
      <c r="C16" s="534">
        <v>768.26</v>
      </c>
      <c r="D16" s="290">
        <f t="shared" si="0"/>
        <v>768.26</v>
      </c>
      <c r="F16" s="533"/>
    </row>
    <row r="17" spans="1:6" x14ac:dyDescent="0.25">
      <c r="A17" s="288" t="s">
        <v>1938</v>
      </c>
      <c r="B17" s="289" t="s">
        <v>1939</v>
      </c>
      <c r="C17" s="534">
        <v>902.47</v>
      </c>
      <c r="D17" s="290">
        <f t="shared" si="0"/>
        <v>902.47</v>
      </c>
      <c r="F17" s="533"/>
    </row>
    <row r="18" spans="1:6" x14ac:dyDescent="0.25">
      <c r="A18" s="288" t="s">
        <v>1940</v>
      </c>
      <c r="B18" s="289" t="s">
        <v>1941</v>
      </c>
      <c r="C18" s="534">
        <v>1498.68</v>
      </c>
      <c r="D18" s="290">
        <f t="shared" si="0"/>
        <v>1498.68</v>
      </c>
      <c r="F18" s="533"/>
    </row>
    <row r="19" spans="1:6" x14ac:dyDescent="0.25">
      <c r="A19" s="288" t="s">
        <v>1942</v>
      </c>
      <c r="B19" s="289" t="s">
        <v>1943</v>
      </c>
      <c r="C19" s="534">
        <v>2346.15</v>
      </c>
      <c r="D19" s="290">
        <f t="shared" si="0"/>
        <v>2346.15</v>
      </c>
      <c r="F19" s="533"/>
    </row>
    <row r="20" spans="1:6" x14ac:dyDescent="0.25">
      <c r="A20" s="288" t="s">
        <v>1944</v>
      </c>
      <c r="B20" s="289" t="s">
        <v>1945</v>
      </c>
      <c r="C20" s="534">
        <v>3983.98</v>
      </c>
      <c r="D20" s="290">
        <f t="shared" si="0"/>
        <v>3983.98</v>
      </c>
      <c r="F20" s="533"/>
    </row>
    <row r="21" spans="1:6" x14ac:dyDescent="0.25">
      <c r="A21" s="288" t="s">
        <v>1946</v>
      </c>
      <c r="B21" s="289" t="s">
        <v>1947</v>
      </c>
      <c r="C21" s="534">
        <v>4980.01</v>
      </c>
      <c r="D21" s="290">
        <f t="shared" si="0"/>
        <v>4980.01</v>
      </c>
      <c r="F21" s="533"/>
    </row>
    <row r="22" spans="1:6" x14ac:dyDescent="0.25">
      <c r="A22" s="288" t="s">
        <v>1948</v>
      </c>
      <c r="B22" s="289" t="s">
        <v>1949</v>
      </c>
      <c r="C22" s="534">
        <v>8632</v>
      </c>
      <c r="D22" s="290">
        <f t="shared" si="0"/>
        <v>8632</v>
      </c>
      <c r="F22" s="533"/>
    </row>
    <row r="23" spans="1:6" x14ac:dyDescent="0.25">
      <c r="A23" s="288" t="s">
        <v>1950</v>
      </c>
      <c r="B23" s="289" t="s">
        <v>1951</v>
      </c>
      <c r="C23" s="534">
        <v>10534.04</v>
      </c>
      <c r="D23" s="290">
        <f t="shared" si="0"/>
        <v>10534.04</v>
      </c>
      <c r="F23" s="533"/>
    </row>
    <row r="24" spans="1:6" x14ac:dyDescent="0.25">
      <c r="A24" s="288" t="s">
        <v>1952</v>
      </c>
      <c r="B24" s="289" t="s">
        <v>1953</v>
      </c>
      <c r="C24" s="534">
        <v>19366.7</v>
      </c>
      <c r="D24" s="290">
        <f t="shared" si="0"/>
        <v>19366.7</v>
      </c>
      <c r="F24" s="533"/>
    </row>
    <row r="25" spans="1:6" x14ac:dyDescent="0.25">
      <c r="A25" s="298" t="s">
        <v>1954</v>
      </c>
      <c r="B25" s="299" t="s">
        <v>1955</v>
      </c>
      <c r="C25" s="534">
        <v>25453.38</v>
      </c>
      <c r="D25" s="300">
        <f t="shared" si="0"/>
        <v>25453.38</v>
      </c>
      <c r="F25" s="533"/>
    </row>
    <row r="26" spans="1:6" ht="15.75" x14ac:dyDescent="0.25">
      <c r="A26" s="694" t="s">
        <v>3220</v>
      </c>
      <c r="B26" s="695"/>
      <c r="C26" s="695"/>
      <c r="D26" s="696"/>
      <c r="F26" s="533"/>
    </row>
    <row r="27" spans="1:6" x14ac:dyDescent="0.25">
      <c r="A27" s="295" t="s">
        <v>1956</v>
      </c>
      <c r="B27" s="296" t="s">
        <v>1957</v>
      </c>
      <c r="C27" s="534">
        <v>597.29</v>
      </c>
      <c r="D27" s="297">
        <f t="shared" si="0"/>
        <v>597.29</v>
      </c>
      <c r="F27" s="533"/>
    </row>
    <row r="28" spans="1:6" x14ac:dyDescent="0.25">
      <c r="A28" s="288" t="s">
        <v>1958</v>
      </c>
      <c r="B28" s="289" t="s">
        <v>1959</v>
      </c>
      <c r="C28" s="534">
        <v>597.29</v>
      </c>
      <c r="D28" s="290">
        <f t="shared" si="0"/>
        <v>597.29</v>
      </c>
      <c r="F28" s="533"/>
    </row>
    <row r="29" spans="1:6" x14ac:dyDescent="0.25">
      <c r="A29" s="288" t="s">
        <v>1960</v>
      </c>
      <c r="B29" s="289" t="s">
        <v>1961</v>
      </c>
      <c r="C29" s="534">
        <v>684.19</v>
      </c>
      <c r="D29" s="290">
        <f t="shared" si="0"/>
        <v>684.19</v>
      </c>
      <c r="F29" s="533"/>
    </row>
    <row r="30" spans="1:6" x14ac:dyDescent="0.25">
      <c r="A30" s="288" t="s">
        <v>1962</v>
      </c>
      <c r="B30" s="289" t="s">
        <v>1963</v>
      </c>
      <c r="C30" s="534">
        <v>771.08</v>
      </c>
      <c r="D30" s="290">
        <f t="shared" si="0"/>
        <v>771.08</v>
      </c>
      <c r="F30" s="533"/>
    </row>
    <row r="31" spans="1:6" x14ac:dyDescent="0.25">
      <c r="A31" s="288" t="s">
        <v>1964</v>
      </c>
      <c r="B31" s="289" t="s">
        <v>1965</v>
      </c>
      <c r="C31" s="534">
        <v>846.62</v>
      </c>
      <c r="D31" s="290">
        <f t="shared" si="0"/>
        <v>846.62</v>
      </c>
      <c r="F31" s="533"/>
    </row>
    <row r="32" spans="1:6" x14ac:dyDescent="0.25">
      <c r="A32" s="288" t="s">
        <v>1966</v>
      </c>
      <c r="B32" s="289" t="s">
        <v>1967</v>
      </c>
      <c r="C32" s="534">
        <v>1303.18</v>
      </c>
      <c r="D32" s="290">
        <f t="shared" si="0"/>
        <v>1303.18</v>
      </c>
      <c r="F32" s="533"/>
    </row>
    <row r="33" spans="1:6" x14ac:dyDescent="0.25">
      <c r="A33" s="288" t="s">
        <v>1968</v>
      </c>
      <c r="B33" s="289" t="s">
        <v>1969</v>
      </c>
      <c r="C33" s="534">
        <v>1628.98</v>
      </c>
      <c r="D33" s="290">
        <f t="shared" si="0"/>
        <v>1628.98</v>
      </c>
      <c r="F33" s="533"/>
    </row>
    <row r="34" spans="1:6" x14ac:dyDescent="0.25">
      <c r="A34" s="288" t="s">
        <v>1970</v>
      </c>
      <c r="B34" s="289" t="s">
        <v>1971</v>
      </c>
      <c r="C34" s="534">
        <v>2486.87</v>
      </c>
      <c r="D34" s="290">
        <f t="shared" si="0"/>
        <v>2486.87</v>
      </c>
      <c r="F34" s="533"/>
    </row>
    <row r="35" spans="1:6" x14ac:dyDescent="0.25">
      <c r="A35" s="288" t="s">
        <v>1972</v>
      </c>
      <c r="B35" s="289" t="s">
        <v>1973</v>
      </c>
      <c r="C35" s="534">
        <v>3768.35</v>
      </c>
      <c r="D35" s="290">
        <f t="shared" si="0"/>
        <v>3768.35</v>
      </c>
      <c r="F35" s="533"/>
    </row>
    <row r="36" spans="1:6" x14ac:dyDescent="0.25">
      <c r="A36" s="288" t="s">
        <v>1974</v>
      </c>
      <c r="B36" s="289" t="s">
        <v>1975</v>
      </c>
      <c r="C36" s="534">
        <v>6678.79</v>
      </c>
      <c r="D36" s="290">
        <f t="shared" si="0"/>
        <v>6678.79</v>
      </c>
      <c r="F36" s="533"/>
    </row>
    <row r="37" spans="1:6" x14ac:dyDescent="0.25">
      <c r="A37" s="288" t="s">
        <v>1976</v>
      </c>
      <c r="B37" s="289" t="s">
        <v>1977</v>
      </c>
      <c r="C37" s="534">
        <v>8253.4699999999993</v>
      </c>
      <c r="D37" s="290">
        <f t="shared" si="0"/>
        <v>8253.4699999999993</v>
      </c>
      <c r="F37" s="533"/>
    </row>
    <row r="38" spans="1:6" x14ac:dyDescent="0.25">
      <c r="A38" s="288" t="s">
        <v>1978</v>
      </c>
      <c r="B38" s="289" t="s">
        <v>1979</v>
      </c>
      <c r="C38" s="534">
        <v>12692.06</v>
      </c>
      <c r="D38" s="290">
        <f t="shared" si="0"/>
        <v>12692.06</v>
      </c>
      <c r="F38" s="533"/>
    </row>
    <row r="39" spans="1:6" x14ac:dyDescent="0.25">
      <c r="A39" s="288" t="s">
        <v>1980</v>
      </c>
      <c r="B39" s="289" t="s">
        <v>1981</v>
      </c>
      <c r="C39" s="534">
        <v>14378.38</v>
      </c>
      <c r="D39" s="290">
        <f t="shared" si="0"/>
        <v>14378.38</v>
      </c>
      <c r="F39" s="533"/>
    </row>
    <row r="40" spans="1:6" x14ac:dyDescent="0.25">
      <c r="A40" s="288" t="s">
        <v>1982</v>
      </c>
      <c r="B40" s="289" t="s">
        <v>1983</v>
      </c>
      <c r="C40" s="534">
        <v>25520.6</v>
      </c>
      <c r="D40" s="290">
        <f t="shared" si="0"/>
        <v>25520.6</v>
      </c>
      <c r="F40" s="533"/>
    </row>
    <row r="41" spans="1:6" x14ac:dyDescent="0.25">
      <c r="A41" s="298" t="s">
        <v>1984</v>
      </c>
      <c r="B41" s="299" t="s">
        <v>1985</v>
      </c>
      <c r="C41" s="534">
        <v>28148.74</v>
      </c>
      <c r="D41" s="300">
        <f t="shared" si="0"/>
        <v>28148.74</v>
      </c>
      <c r="F41" s="533"/>
    </row>
    <row r="42" spans="1:6" ht="18.75" x14ac:dyDescent="0.25">
      <c r="A42" s="680" t="s">
        <v>1986</v>
      </c>
      <c r="B42" s="680"/>
      <c r="C42" s="680"/>
      <c r="D42" s="680"/>
      <c r="F42" s="533"/>
    </row>
    <row r="43" spans="1:6" ht="15.75" x14ac:dyDescent="0.25">
      <c r="A43" s="679" t="s">
        <v>1987</v>
      </c>
      <c r="B43" s="679"/>
      <c r="C43" s="679"/>
      <c r="D43" s="679"/>
      <c r="F43" s="533"/>
    </row>
    <row r="44" spans="1:6" x14ac:dyDescent="0.25">
      <c r="A44" s="295" t="s">
        <v>1988</v>
      </c>
      <c r="B44" s="296" t="s">
        <v>1989</v>
      </c>
      <c r="C44" s="534">
        <v>104.45</v>
      </c>
      <c r="D44" s="297">
        <f t="shared" si="0"/>
        <v>104.45</v>
      </c>
      <c r="F44" s="533"/>
    </row>
    <row r="45" spans="1:6" x14ac:dyDescent="0.25">
      <c r="A45" s="288" t="s">
        <v>1990</v>
      </c>
      <c r="B45" s="289" t="s">
        <v>1991</v>
      </c>
      <c r="C45" s="534">
        <v>104.45</v>
      </c>
      <c r="D45" s="290">
        <f t="shared" si="0"/>
        <v>104.45</v>
      </c>
      <c r="F45" s="533"/>
    </row>
    <row r="46" spans="1:6" x14ac:dyDescent="0.25">
      <c r="A46" s="288" t="s">
        <v>1992</v>
      </c>
      <c r="B46" s="289" t="s">
        <v>1993</v>
      </c>
      <c r="C46" s="534">
        <v>120.98</v>
      </c>
      <c r="D46" s="290">
        <f t="shared" si="0"/>
        <v>120.98</v>
      </c>
      <c r="F46" s="533"/>
    </row>
    <row r="47" spans="1:6" x14ac:dyDescent="0.25">
      <c r="A47" s="288" t="s">
        <v>1994</v>
      </c>
      <c r="B47" s="289" t="s">
        <v>1995</v>
      </c>
      <c r="C47" s="534">
        <v>175.83</v>
      </c>
      <c r="D47" s="290">
        <f t="shared" si="0"/>
        <v>175.83</v>
      </c>
      <c r="F47" s="533"/>
    </row>
    <row r="48" spans="1:6" x14ac:dyDescent="0.25">
      <c r="A48" s="288" t="s">
        <v>1996</v>
      </c>
      <c r="B48" s="289" t="s">
        <v>1997</v>
      </c>
      <c r="C48" s="534">
        <v>249.24</v>
      </c>
      <c r="D48" s="290">
        <f t="shared" si="0"/>
        <v>249.24</v>
      </c>
      <c r="F48" s="533"/>
    </row>
    <row r="49" spans="1:6" x14ac:dyDescent="0.25">
      <c r="A49" s="288" t="s">
        <v>1998</v>
      </c>
      <c r="B49" s="289" t="s">
        <v>1999</v>
      </c>
      <c r="C49" s="534">
        <v>394.04</v>
      </c>
      <c r="D49" s="290">
        <f t="shared" si="0"/>
        <v>394.04</v>
      </c>
      <c r="F49" s="533"/>
    </row>
    <row r="50" spans="1:6" x14ac:dyDescent="0.25">
      <c r="A50" s="288" t="s">
        <v>2000</v>
      </c>
      <c r="B50" s="289" t="s">
        <v>2001</v>
      </c>
      <c r="C50" s="534">
        <v>565.71</v>
      </c>
      <c r="D50" s="290">
        <f t="shared" si="0"/>
        <v>565.71</v>
      </c>
      <c r="F50" s="533"/>
    </row>
    <row r="51" spans="1:6" x14ac:dyDescent="0.25">
      <c r="A51" s="288" t="s">
        <v>2002</v>
      </c>
      <c r="B51" s="289" t="s">
        <v>2003</v>
      </c>
      <c r="C51" s="534">
        <v>796.39</v>
      </c>
      <c r="D51" s="290">
        <f t="shared" si="0"/>
        <v>796.39</v>
      </c>
      <c r="F51" s="533"/>
    </row>
    <row r="52" spans="1:6" x14ac:dyDescent="0.25">
      <c r="A52" s="288" t="s">
        <v>2004</v>
      </c>
      <c r="B52" s="289" t="s">
        <v>2005</v>
      </c>
      <c r="C52" s="534">
        <v>1696.2</v>
      </c>
      <c r="D52" s="290">
        <f t="shared" si="0"/>
        <v>1696.2</v>
      </c>
      <c r="F52" s="533"/>
    </row>
    <row r="53" spans="1:6" x14ac:dyDescent="0.25">
      <c r="A53" s="288" t="s">
        <v>2006</v>
      </c>
      <c r="B53" s="289" t="s">
        <v>2007</v>
      </c>
      <c r="C53" s="534">
        <v>2378.8200000000002</v>
      </c>
      <c r="D53" s="290">
        <f t="shared" si="0"/>
        <v>2378.8200000000002</v>
      </c>
      <c r="F53" s="533"/>
    </row>
    <row r="54" spans="1:6" x14ac:dyDescent="0.25">
      <c r="A54" s="298" t="s">
        <v>2008</v>
      </c>
      <c r="B54" s="299" t="s">
        <v>2009</v>
      </c>
      <c r="C54" s="535">
        <v>4654.21</v>
      </c>
      <c r="D54" s="470">
        <f t="shared" si="0"/>
        <v>4654.21</v>
      </c>
      <c r="F54" s="533"/>
    </row>
    <row r="55" spans="1:6" ht="15.75" x14ac:dyDescent="0.25">
      <c r="A55" s="681" t="s">
        <v>2010</v>
      </c>
      <c r="B55" s="682"/>
      <c r="C55" s="682"/>
      <c r="D55" s="683"/>
      <c r="F55" s="533"/>
    </row>
    <row r="56" spans="1:6" x14ac:dyDescent="0.25">
      <c r="A56" s="295" t="s">
        <v>2011</v>
      </c>
      <c r="B56" s="296" t="s">
        <v>2012</v>
      </c>
      <c r="C56" s="534">
        <v>235.53</v>
      </c>
      <c r="D56" s="297">
        <f t="shared" si="0"/>
        <v>235.53</v>
      </c>
      <c r="F56" s="533"/>
    </row>
    <row r="57" spans="1:6" x14ac:dyDescent="0.25">
      <c r="A57" s="288" t="s">
        <v>2013</v>
      </c>
      <c r="B57" s="289" t="s">
        <v>2014</v>
      </c>
      <c r="C57" s="534">
        <v>235.53</v>
      </c>
      <c r="D57" s="290">
        <f t="shared" si="0"/>
        <v>235.53</v>
      </c>
      <c r="F57" s="533"/>
    </row>
    <row r="58" spans="1:6" x14ac:dyDescent="0.25">
      <c r="A58" s="288" t="s">
        <v>2015</v>
      </c>
      <c r="B58" s="289" t="s">
        <v>2016</v>
      </c>
      <c r="C58" s="534">
        <v>251.67</v>
      </c>
      <c r="D58" s="290">
        <f t="shared" si="0"/>
        <v>251.67</v>
      </c>
      <c r="F58" s="533"/>
    </row>
    <row r="59" spans="1:6" x14ac:dyDescent="0.25">
      <c r="A59" s="288" t="s">
        <v>2017</v>
      </c>
      <c r="B59" s="289" t="s">
        <v>2018</v>
      </c>
      <c r="C59" s="534">
        <v>382.6</v>
      </c>
      <c r="D59" s="290">
        <f t="shared" si="0"/>
        <v>382.6</v>
      </c>
      <c r="F59" s="533"/>
    </row>
    <row r="60" spans="1:6" x14ac:dyDescent="0.25">
      <c r="A60" s="288" t="s">
        <v>2019</v>
      </c>
      <c r="B60" s="289" t="s">
        <v>2020</v>
      </c>
      <c r="C60" s="534">
        <v>475.76</v>
      </c>
      <c r="D60" s="290">
        <f t="shared" si="0"/>
        <v>475.76</v>
      </c>
      <c r="F60" s="533"/>
    </row>
    <row r="61" spans="1:6" x14ac:dyDescent="0.25">
      <c r="A61" s="288" t="s">
        <v>2021</v>
      </c>
      <c r="B61" s="289" t="s">
        <v>2022</v>
      </c>
      <c r="C61" s="534">
        <v>700.95</v>
      </c>
      <c r="D61" s="290">
        <f t="shared" si="0"/>
        <v>700.95</v>
      </c>
      <c r="F61" s="533"/>
    </row>
    <row r="62" spans="1:6" x14ac:dyDescent="0.25">
      <c r="A62" s="288" t="s">
        <v>2023</v>
      </c>
      <c r="B62" s="289" t="s">
        <v>2024</v>
      </c>
      <c r="C62" s="534">
        <v>902.24</v>
      </c>
      <c r="D62" s="290">
        <f t="shared" si="0"/>
        <v>902.24</v>
      </c>
      <c r="F62" s="533"/>
    </row>
    <row r="63" spans="1:6" x14ac:dyDescent="0.25">
      <c r="A63" s="298" t="s">
        <v>2025</v>
      </c>
      <c r="B63" s="299" t="s">
        <v>2026</v>
      </c>
      <c r="C63" s="535">
        <v>1355.83</v>
      </c>
      <c r="D63" s="470">
        <f t="shared" si="0"/>
        <v>1355.83</v>
      </c>
      <c r="F63" s="533"/>
    </row>
    <row r="64" spans="1:6" ht="15.75" x14ac:dyDescent="0.25">
      <c r="A64" s="688" t="s">
        <v>2027</v>
      </c>
      <c r="B64" s="689"/>
      <c r="C64" s="689"/>
      <c r="D64" s="690"/>
      <c r="F64" s="533"/>
    </row>
    <row r="65" spans="1:6" x14ac:dyDescent="0.25">
      <c r="A65" s="295" t="s">
        <v>2028</v>
      </c>
      <c r="B65" s="296" t="s">
        <v>2029</v>
      </c>
      <c r="C65" s="534">
        <v>247.76</v>
      </c>
      <c r="D65" s="297">
        <f t="shared" si="0"/>
        <v>247.76</v>
      </c>
      <c r="F65" s="533"/>
    </row>
    <row r="66" spans="1:6" x14ac:dyDescent="0.25">
      <c r="A66" s="288" t="s">
        <v>2030</v>
      </c>
      <c r="B66" s="289" t="s">
        <v>2031</v>
      </c>
      <c r="C66" s="534">
        <v>247.76</v>
      </c>
      <c r="D66" s="290">
        <f t="shared" si="0"/>
        <v>247.76</v>
      </c>
      <c r="F66" s="533"/>
    </row>
    <row r="67" spans="1:6" x14ac:dyDescent="0.25">
      <c r="A67" s="288" t="s">
        <v>2032</v>
      </c>
      <c r="B67" s="289" t="s">
        <v>2033</v>
      </c>
      <c r="C67" s="534">
        <v>275.10000000000002</v>
      </c>
      <c r="D67" s="290">
        <f t="shared" si="0"/>
        <v>275.10000000000002</v>
      </c>
      <c r="F67" s="533"/>
    </row>
    <row r="68" spans="1:6" x14ac:dyDescent="0.25">
      <c r="A68" s="288" t="s">
        <v>2034</v>
      </c>
      <c r="B68" s="289" t="s">
        <v>2035</v>
      </c>
      <c r="C68" s="534">
        <v>351.34</v>
      </c>
      <c r="D68" s="290">
        <f t="shared" si="0"/>
        <v>351.34</v>
      </c>
      <c r="F68" s="533"/>
    </row>
    <row r="69" spans="1:6" x14ac:dyDescent="0.25">
      <c r="A69" s="288" t="s">
        <v>2036</v>
      </c>
      <c r="B69" s="289" t="s">
        <v>2037</v>
      </c>
      <c r="C69" s="534">
        <v>482.19</v>
      </c>
      <c r="D69" s="290">
        <f t="shared" si="0"/>
        <v>482.19</v>
      </c>
      <c r="F69" s="533"/>
    </row>
    <row r="70" spans="1:6" x14ac:dyDescent="0.25">
      <c r="A70" s="288" t="s">
        <v>2038</v>
      </c>
      <c r="B70" s="289" t="s">
        <v>2039</v>
      </c>
      <c r="C70" s="534">
        <v>675.72</v>
      </c>
      <c r="D70" s="290">
        <f t="shared" si="0"/>
        <v>675.72</v>
      </c>
      <c r="F70" s="533"/>
    </row>
    <row r="71" spans="1:6" x14ac:dyDescent="0.25">
      <c r="A71" s="288" t="s">
        <v>2040</v>
      </c>
      <c r="B71" s="289" t="s">
        <v>2041</v>
      </c>
      <c r="C71" s="534">
        <v>968.84</v>
      </c>
      <c r="D71" s="290">
        <f t="shared" si="0"/>
        <v>968.84</v>
      </c>
      <c r="F71" s="533"/>
    </row>
    <row r="72" spans="1:6" x14ac:dyDescent="0.25">
      <c r="A72" s="288" t="s">
        <v>2042</v>
      </c>
      <c r="B72" s="289" t="s">
        <v>2043</v>
      </c>
      <c r="C72" s="534">
        <v>1351.76</v>
      </c>
      <c r="D72" s="290">
        <f t="shared" si="0"/>
        <v>1351.76</v>
      </c>
      <c r="F72" s="533"/>
    </row>
    <row r="73" spans="1:6" x14ac:dyDescent="0.25">
      <c r="A73" s="288" t="s">
        <v>2044</v>
      </c>
      <c r="B73" s="289" t="s">
        <v>2045</v>
      </c>
      <c r="C73" s="534">
        <v>2838.99</v>
      </c>
      <c r="D73" s="290">
        <f t="shared" si="0"/>
        <v>2838.99</v>
      </c>
      <c r="F73" s="533"/>
    </row>
    <row r="74" spans="1:6" x14ac:dyDescent="0.25">
      <c r="A74" s="288" t="s">
        <v>2046</v>
      </c>
      <c r="B74" s="289" t="s">
        <v>2047</v>
      </c>
      <c r="C74" s="534">
        <v>3672.52</v>
      </c>
      <c r="D74" s="290">
        <f t="shared" ref="D74:D135" si="1">C74-C74*$B$4/100</f>
        <v>3672.52</v>
      </c>
      <c r="F74" s="533"/>
    </row>
    <row r="75" spans="1:6" x14ac:dyDescent="0.25">
      <c r="A75" s="298" t="s">
        <v>2048</v>
      </c>
      <c r="B75" s="299" t="s">
        <v>2049</v>
      </c>
      <c r="C75" s="535">
        <v>6984.77</v>
      </c>
      <c r="D75" s="470">
        <f t="shared" si="1"/>
        <v>6984.77</v>
      </c>
      <c r="F75" s="533"/>
    </row>
    <row r="76" spans="1:6" ht="15.75" x14ac:dyDescent="0.25">
      <c r="A76" s="688" t="s">
        <v>2050</v>
      </c>
      <c r="B76" s="689"/>
      <c r="C76" s="689"/>
      <c r="D76" s="690"/>
      <c r="F76" s="533"/>
    </row>
    <row r="77" spans="1:6" x14ac:dyDescent="0.25">
      <c r="A77" s="295" t="s">
        <v>2051</v>
      </c>
      <c r="B77" s="296" t="s">
        <v>2052</v>
      </c>
      <c r="C77" s="534">
        <v>410.49</v>
      </c>
      <c r="D77" s="297">
        <f t="shared" si="1"/>
        <v>410.49</v>
      </c>
      <c r="F77" s="533"/>
    </row>
    <row r="78" spans="1:6" x14ac:dyDescent="0.25">
      <c r="A78" s="288" t="s">
        <v>2053</v>
      </c>
      <c r="B78" s="289" t="s">
        <v>2054</v>
      </c>
      <c r="C78" s="534">
        <v>448.58</v>
      </c>
      <c r="D78" s="290">
        <f t="shared" si="1"/>
        <v>448.58</v>
      </c>
      <c r="F78" s="533"/>
    </row>
    <row r="79" spans="1:6" x14ac:dyDescent="0.25">
      <c r="A79" s="288" t="s">
        <v>2055</v>
      </c>
      <c r="B79" s="289" t="s">
        <v>2056</v>
      </c>
      <c r="C79" s="534">
        <v>553.57000000000005</v>
      </c>
      <c r="D79" s="290">
        <f t="shared" si="1"/>
        <v>553.57000000000005</v>
      </c>
      <c r="F79" s="533"/>
    </row>
    <row r="80" spans="1:6" x14ac:dyDescent="0.25">
      <c r="A80" s="288" t="s">
        <v>2057</v>
      </c>
      <c r="B80" s="289" t="s">
        <v>2058</v>
      </c>
      <c r="C80" s="534">
        <v>668.12</v>
      </c>
      <c r="D80" s="290">
        <f t="shared" si="1"/>
        <v>668.12</v>
      </c>
      <c r="F80" s="533"/>
    </row>
    <row r="81" spans="1:6" x14ac:dyDescent="0.25">
      <c r="A81" s="288" t="s">
        <v>2059</v>
      </c>
      <c r="B81" s="289" t="s">
        <v>2060</v>
      </c>
      <c r="C81" s="534">
        <v>820.83</v>
      </c>
      <c r="D81" s="290">
        <f t="shared" si="1"/>
        <v>820.83</v>
      </c>
      <c r="F81" s="533"/>
    </row>
    <row r="82" spans="1:6" x14ac:dyDescent="0.25">
      <c r="A82" s="288" t="s">
        <v>2061</v>
      </c>
      <c r="B82" s="289" t="s">
        <v>2062</v>
      </c>
      <c r="C82" s="534">
        <v>973.54</v>
      </c>
      <c r="D82" s="290">
        <f t="shared" si="1"/>
        <v>973.54</v>
      </c>
      <c r="F82" s="533"/>
    </row>
    <row r="83" spans="1:6" x14ac:dyDescent="0.25">
      <c r="A83" s="288" t="s">
        <v>2063</v>
      </c>
      <c r="B83" s="289" t="s">
        <v>2064</v>
      </c>
      <c r="C83" s="534">
        <v>1488.96</v>
      </c>
      <c r="D83" s="290">
        <f t="shared" si="1"/>
        <v>1488.96</v>
      </c>
      <c r="F83" s="533"/>
    </row>
    <row r="84" spans="1:6" x14ac:dyDescent="0.25">
      <c r="A84" s="288" t="s">
        <v>2065</v>
      </c>
      <c r="B84" s="289" t="s">
        <v>2066</v>
      </c>
      <c r="C84" s="534">
        <v>2004.36</v>
      </c>
      <c r="D84" s="290">
        <f t="shared" si="1"/>
        <v>2004.36</v>
      </c>
      <c r="F84" s="533"/>
    </row>
    <row r="85" spans="1:6" x14ac:dyDescent="0.25">
      <c r="A85" s="288" t="s">
        <v>2067</v>
      </c>
      <c r="B85" s="289" t="s">
        <v>2068</v>
      </c>
      <c r="C85" s="534">
        <v>4037.1</v>
      </c>
      <c r="D85" s="290">
        <f t="shared" si="1"/>
        <v>4037.1</v>
      </c>
      <c r="F85" s="533"/>
    </row>
    <row r="86" spans="1:6" x14ac:dyDescent="0.25">
      <c r="A86" s="288" t="s">
        <v>2069</v>
      </c>
      <c r="B86" s="289" t="s">
        <v>2070</v>
      </c>
      <c r="C86" s="534">
        <v>4972.49</v>
      </c>
      <c r="D86" s="290">
        <f t="shared" si="1"/>
        <v>4972.49</v>
      </c>
      <c r="F86" s="533"/>
    </row>
    <row r="87" spans="1:6" x14ac:dyDescent="0.25">
      <c r="A87" s="298" t="s">
        <v>2071</v>
      </c>
      <c r="B87" s="299" t="s">
        <v>2072</v>
      </c>
      <c r="C87" s="535">
        <v>5802.88</v>
      </c>
      <c r="D87" s="470">
        <f t="shared" si="1"/>
        <v>5802.88</v>
      </c>
      <c r="F87" s="533"/>
    </row>
    <row r="88" spans="1:6" ht="15.75" x14ac:dyDescent="0.25">
      <c r="A88" s="688" t="s">
        <v>2073</v>
      </c>
      <c r="B88" s="689"/>
      <c r="C88" s="689"/>
      <c r="D88" s="690"/>
      <c r="F88" s="533"/>
    </row>
    <row r="89" spans="1:6" x14ac:dyDescent="0.25">
      <c r="A89" s="295" t="s">
        <v>2074</v>
      </c>
      <c r="B89" s="296" t="s">
        <v>2075</v>
      </c>
      <c r="C89" s="534">
        <v>809.55</v>
      </c>
      <c r="D89" s="297">
        <f t="shared" si="1"/>
        <v>809.55</v>
      </c>
      <c r="F89" s="533"/>
    </row>
    <row r="90" spans="1:6" x14ac:dyDescent="0.25">
      <c r="A90" s="288" t="s">
        <v>2076</v>
      </c>
      <c r="B90" s="289" t="s">
        <v>2077</v>
      </c>
      <c r="C90" s="534">
        <v>967.51</v>
      </c>
      <c r="D90" s="290">
        <f t="shared" si="1"/>
        <v>967.51</v>
      </c>
      <c r="F90" s="533"/>
    </row>
    <row r="91" spans="1:6" x14ac:dyDescent="0.25">
      <c r="A91" s="288" t="s">
        <v>2078</v>
      </c>
      <c r="B91" s="289" t="s">
        <v>2079</v>
      </c>
      <c r="C91" s="534">
        <v>1234.07</v>
      </c>
      <c r="D91" s="290">
        <f t="shared" si="1"/>
        <v>1234.07</v>
      </c>
      <c r="F91" s="533"/>
    </row>
    <row r="92" spans="1:6" x14ac:dyDescent="0.25">
      <c r="A92" s="288" t="s">
        <v>2080</v>
      </c>
      <c r="B92" s="289" t="s">
        <v>2081</v>
      </c>
      <c r="C92" s="534">
        <v>1599.36</v>
      </c>
      <c r="D92" s="290">
        <f t="shared" si="1"/>
        <v>1599.36</v>
      </c>
      <c r="F92" s="533"/>
    </row>
    <row r="93" spans="1:6" x14ac:dyDescent="0.25">
      <c r="A93" s="288" t="s">
        <v>2082</v>
      </c>
      <c r="B93" s="289" t="s">
        <v>2083</v>
      </c>
      <c r="C93" s="534">
        <v>2063.37</v>
      </c>
      <c r="D93" s="290">
        <f t="shared" si="1"/>
        <v>2063.37</v>
      </c>
      <c r="F93" s="533"/>
    </row>
    <row r="94" spans="1:6" x14ac:dyDescent="0.25">
      <c r="A94" s="288" t="s">
        <v>2084</v>
      </c>
      <c r="B94" s="289" t="s">
        <v>2085</v>
      </c>
      <c r="C94" s="534">
        <v>2961.77</v>
      </c>
      <c r="D94" s="290">
        <f t="shared" si="1"/>
        <v>2961.77</v>
      </c>
      <c r="F94" s="533"/>
    </row>
    <row r="95" spans="1:6" x14ac:dyDescent="0.25">
      <c r="A95" s="288" t="s">
        <v>2086</v>
      </c>
      <c r="B95" s="289" t="s">
        <v>2087</v>
      </c>
      <c r="C95" s="534">
        <v>4126.7299999999996</v>
      </c>
      <c r="D95" s="290">
        <f t="shared" si="1"/>
        <v>4126.7299999999996</v>
      </c>
      <c r="F95" s="533"/>
    </row>
    <row r="96" spans="1:6" x14ac:dyDescent="0.25">
      <c r="A96" s="288" t="s">
        <v>2088</v>
      </c>
      <c r="B96" s="289" t="s">
        <v>2089</v>
      </c>
      <c r="C96" s="534">
        <v>5420.04</v>
      </c>
      <c r="D96" s="290">
        <f t="shared" si="1"/>
        <v>5420.04</v>
      </c>
      <c r="F96" s="533"/>
    </row>
    <row r="97" spans="1:6" x14ac:dyDescent="0.25">
      <c r="A97" s="288" t="s">
        <v>2090</v>
      </c>
      <c r="B97" s="289" t="s">
        <v>2091</v>
      </c>
      <c r="C97" s="534">
        <v>7819.07</v>
      </c>
      <c r="D97" s="290">
        <f t="shared" si="1"/>
        <v>7819.07</v>
      </c>
      <c r="F97" s="533"/>
    </row>
    <row r="98" spans="1:6" x14ac:dyDescent="0.25">
      <c r="A98" s="288" t="s">
        <v>2092</v>
      </c>
      <c r="B98" s="289" t="s">
        <v>2093</v>
      </c>
      <c r="C98" s="534">
        <v>14315.23</v>
      </c>
      <c r="D98" s="290">
        <f t="shared" si="1"/>
        <v>14315.23</v>
      </c>
      <c r="F98" s="533"/>
    </row>
    <row r="99" spans="1:6" x14ac:dyDescent="0.25">
      <c r="A99" s="288" t="s">
        <v>2094</v>
      </c>
      <c r="B99" s="289" t="s">
        <v>2095</v>
      </c>
      <c r="C99" s="534">
        <v>20475.72</v>
      </c>
      <c r="D99" s="290">
        <f t="shared" si="1"/>
        <v>20475.72</v>
      </c>
      <c r="F99" s="533"/>
    </row>
    <row r="100" spans="1:6" x14ac:dyDescent="0.25">
      <c r="A100" s="288" t="s">
        <v>2096</v>
      </c>
      <c r="B100" s="289" t="s">
        <v>2097</v>
      </c>
      <c r="C100" s="534">
        <v>28863.45</v>
      </c>
      <c r="D100" s="290">
        <f t="shared" si="1"/>
        <v>28863.45</v>
      </c>
      <c r="F100" s="533"/>
    </row>
    <row r="101" spans="1:6" ht="18.75" x14ac:dyDescent="0.25">
      <c r="A101" s="691" t="s">
        <v>2098</v>
      </c>
      <c r="B101" s="692"/>
      <c r="C101" s="692"/>
      <c r="D101" s="693"/>
      <c r="F101" s="533"/>
    </row>
    <row r="102" spans="1:6" ht="15.75" x14ac:dyDescent="0.25">
      <c r="A102" s="688" t="s">
        <v>3268</v>
      </c>
      <c r="B102" s="689"/>
      <c r="C102" s="689"/>
      <c r="D102" s="690"/>
      <c r="F102" s="533"/>
    </row>
    <row r="103" spans="1:6" x14ac:dyDescent="0.25">
      <c r="A103" s="295" t="s">
        <v>2099</v>
      </c>
      <c r="B103" s="296" t="s">
        <v>2100</v>
      </c>
      <c r="C103" s="534">
        <v>923.08</v>
      </c>
      <c r="D103" s="297">
        <f t="shared" si="1"/>
        <v>923.08</v>
      </c>
      <c r="F103" s="533"/>
    </row>
    <row r="104" spans="1:6" x14ac:dyDescent="0.25">
      <c r="A104" s="288" t="s">
        <v>2101</v>
      </c>
      <c r="B104" s="289" t="s">
        <v>2102</v>
      </c>
      <c r="C104" s="534">
        <v>977.38</v>
      </c>
      <c r="D104" s="290">
        <f t="shared" si="1"/>
        <v>977.38</v>
      </c>
      <c r="F104" s="533"/>
    </row>
    <row r="105" spans="1:6" x14ac:dyDescent="0.25">
      <c r="A105" s="288" t="s">
        <v>2103</v>
      </c>
      <c r="B105" s="289" t="s">
        <v>2104</v>
      </c>
      <c r="C105" s="534">
        <v>1237.98</v>
      </c>
      <c r="D105" s="290">
        <f t="shared" si="1"/>
        <v>1237.98</v>
      </c>
      <c r="F105" s="533"/>
    </row>
    <row r="106" spans="1:6" x14ac:dyDescent="0.25">
      <c r="A106" s="288" t="s">
        <v>2105</v>
      </c>
      <c r="B106" s="289" t="s">
        <v>2106</v>
      </c>
      <c r="C106" s="534">
        <v>1444.37</v>
      </c>
      <c r="D106" s="290">
        <f t="shared" si="1"/>
        <v>1444.37</v>
      </c>
      <c r="F106" s="533"/>
    </row>
    <row r="107" spans="1:6" x14ac:dyDescent="0.25">
      <c r="A107" s="288" t="s">
        <v>2107</v>
      </c>
      <c r="B107" s="289" t="s">
        <v>2108</v>
      </c>
      <c r="C107" s="534">
        <v>1715.86</v>
      </c>
      <c r="D107" s="290">
        <f t="shared" si="1"/>
        <v>1715.86</v>
      </c>
      <c r="F107" s="533"/>
    </row>
    <row r="108" spans="1:6" x14ac:dyDescent="0.25">
      <c r="A108" s="288" t="s">
        <v>2109</v>
      </c>
      <c r="B108" s="289" t="s">
        <v>2110</v>
      </c>
      <c r="C108" s="534">
        <v>2400.0500000000002</v>
      </c>
      <c r="D108" s="290">
        <f t="shared" si="1"/>
        <v>2400.0500000000002</v>
      </c>
      <c r="F108" s="533"/>
    </row>
    <row r="109" spans="1:6" x14ac:dyDescent="0.25">
      <c r="A109" s="288" t="s">
        <v>2111</v>
      </c>
      <c r="B109" s="289" t="s">
        <v>2112</v>
      </c>
      <c r="C109" s="534">
        <v>2714.96</v>
      </c>
      <c r="D109" s="290">
        <f t="shared" si="1"/>
        <v>2714.96</v>
      </c>
      <c r="F109" s="533"/>
    </row>
    <row r="110" spans="1:6" x14ac:dyDescent="0.25">
      <c r="A110" s="288" t="s">
        <v>2113</v>
      </c>
      <c r="B110" s="289" t="s">
        <v>2114</v>
      </c>
      <c r="C110" s="534">
        <v>4563.33</v>
      </c>
      <c r="D110" s="290">
        <f t="shared" si="1"/>
        <v>4563.33</v>
      </c>
      <c r="F110" s="533"/>
    </row>
    <row r="111" spans="1:6" x14ac:dyDescent="0.25">
      <c r="A111" s="288" t="s">
        <v>2115</v>
      </c>
      <c r="B111" s="289" t="s">
        <v>2116</v>
      </c>
      <c r="C111" s="534">
        <v>6819.99</v>
      </c>
      <c r="D111" s="290">
        <f t="shared" si="1"/>
        <v>6819.99</v>
      </c>
      <c r="F111" s="533"/>
    </row>
    <row r="112" spans="1:6" x14ac:dyDescent="0.25">
      <c r="A112" s="288" t="s">
        <v>2117</v>
      </c>
      <c r="B112" s="289" t="s">
        <v>2118</v>
      </c>
      <c r="C112" s="534">
        <v>10208.24</v>
      </c>
      <c r="D112" s="290">
        <f t="shared" si="1"/>
        <v>10208.24</v>
      </c>
      <c r="F112" s="533"/>
    </row>
    <row r="113" spans="1:6" x14ac:dyDescent="0.25">
      <c r="A113" s="288" t="s">
        <v>2119</v>
      </c>
      <c r="B113" s="289" t="s">
        <v>2120</v>
      </c>
      <c r="C113" s="534">
        <v>19873.490000000002</v>
      </c>
      <c r="D113" s="290">
        <f t="shared" si="1"/>
        <v>19873.490000000002</v>
      </c>
      <c r="F113" s="533"/>
    </row>
    <row r="114" spans="1:6" x14ac:dyDescent="0.25">
      <c r="A114" s="288" t="s">
        <v>2121</v>
      </c>
      <c r="B114" s="289" t="s">
        <v>2122</v>
      </c>
      <c r="C114" s="534">
        <v>24130.53</v>
      </c>
      <c r="D114" s="290">
        <f t="shared" si="1"/>
        <v>24130.53</v>
      </c>
      <c r="F114" s="533"/>
    </row>
    <row r="115" spans="1:6" x14ac:dyDescent="0.25">
      <c r="A115" s="288" t="s">
        <v>2123</v>
      </c>
      <c r="B115" s="289" t="s">
        <v>2124</v>
      </c>
      <c r="C115" s="534">
        <v>38400.39</v>
      </c>
      <c r="D115" s="290">
        <f t="shared" si="1"/>
        <v>38400.39</v>
      </c>
      <c r="F115" s="533"/>
    </row>
    <row r="116" spans="1:6" x14ac:dyDescent="0.25">
      <c r="A116" s="288" t="s">
        <v>2125</v>
      </c>
      <c r="B116" s="289" t="s">
        <v>2126</v>
      </c>
      <c r="C116" s="534">
        <v>42353.34</v>
      </c>
      <c r="D116" s="290">
        <f t="shared" si="1"/>
        <v>42353.34</v>
      </c>
      <c r="F116" s="533"/>
    </row>
    <row r="117" spans="1:6" x14ac:dyDescent="0.25">
      <c r="A117" s="298" t="s">
        <v>2127</v>
      </c>
      <c r="B117" s="299" t="s">
        <v>2128</v>
      </c>
      <c r="C117" s="534">
        <v>65158.98</v>
      </c>
      <c r="D117" s="300">
        <f t="shared" si="1"/>
        <v>65158.98</v>
      </c>
      <c r="F117" s="533"/>
    </row>
    <row r="118" spans="1:6" ht="15.75" x14ac:dyDescent="0.25">
      <c r="A118" s="697" t="s">
        <v>3269</v>
      </c>
      <c r="B118" s="697"/>
      <c r="C118" s="697"/>
      <c r="D118" s="697"/>
      <c r="F118" s="533"/>
    </row>
    <row r="119" spans="1:6" x14ac:dyDescent="0.25">
      <c r="A119" s="295" t="s">
        <v>2129</v>
      </c>
      <c r="B119" s="296" t="s">
        <v>2130</v>
      </c>
      <c r="C119" s="534">
        <v>2714.96</v>
      </c>
      <c r="D119" s="301">
        <f t="shared" si="1"/>
        <v>2714.96</v>
      </c>
      <c r="F119" s="533"/>
    </row>
    <row r="120" spans="1:6" x14ac:dyDescent="0.25">
      <c r="A120" s="288" t="s">
        <v>2131</v>
      </c>
      <c r="B120" s="289" t="s">
        <v>2132</v>
      </c>
      <c r="C120" s="534">
        <v>4563.33</v>
      </c>
      <c r="D120" s="290">
        <f t="shared" si="1"/>
        <v>4563.33</v>
      </c>
      <c r="F120" s="533"/>
    </row>
    <row r="121" spans="1:6" x14ac:dyDescent="0.25">
      <c r="A121" s="288" t="s">
        <v>2133</v>
      </c>
      <c r="B121" s="289" t="s">
        <v>2134</v>
      </c>
      <c r="C121" s="534">
        <v>6819.99</v>
      </c>
      <c r="D121" s="290">
        <f t="shared" si="1"/>
        <v>6819.99</v>
      </c>
      <c r="F121" s="533"/>
    </row>
    <row r="122" spans="1:6" x14ac:dyDescent="0.25">
      <c r="A122" s="288" t="s">
        <v>2135</v>
      </c>
      <c r="B122" s="289" t="s">
        <v>2136</v>
      </c>
      <c r="C122" s="534">
        <v>7266.21</v>
      </c>
      <c r="D122" s="290">
        <f t="shared" si="1"/>
        <v>7266.21</v>
      </c>
      <c r="F122" s="533"/>
    </row>
    <row r="123" spans="1:6" x14ac:dyDescent="0.25">
      <c r="A123" s="288" t="s">
        <v>2137</v>
      </c>
      <c r="B123" s="289" t="s">
        <v>2138</v>
      </c>
      <c r="C123" s="534">
        <v>19873.490000000002</v>
      </c>
      <c r="D123" s="290">
        <f t="shared" si="1"/>
        <v>19873.490000000002</v>
      </c>
      <c r="F123" s="533"/>
    </row>
    <row r="124" spans="1:6" x14ac:dyDescent="0.25">
      <c r="A124" s="288" t="s">
        <v>2139</v>
      </c>
      <c r="B124" s="289" t="s">
        <v>2140</v>
      </c>
      <c r="C124" s="534">
        <v>24130.53</v>
      </c>
      <c r="D124" s="290">
        <f t="shared" si="1"/>
        <v>24130.53</v>
      </c>
      <c r="F124" s="533"/>
    </row>
    <row r="125" spans="1:6" x14ac:dyDescent="0.25">
      <c r="A125" s="288" t="s">
        <v>2141</v>
      </c>
      <c r="B125" s="289" t="s">
        <v>2142</v>
      </c>
      <c r="C125" s="534">
        <v>38400.39</v>
      </c>
      <c r="D125" s="290">
        <f t="shared" si="1"/>
        <v>38400.39</v>
      </c>
      <c r="F125" s="533"/>
    </row>
    <row r="126" spans="1:6" x14ac:dyDescent="0.25">
      <c r="A126" s="288" t="s">
        <v>2143</v>
      </c>
      <c r="B126" s="289" t="s">
        <v>2144</v>
      </c>
      <c r="C126" s="534">
        <v>42353.34</v>
      </c>
      <c r="D126" s="290">
        <f t="shared" si="1"/>
        <v>42353.34</v>
      </c>
      <c r="F126" s="533"/>
    </row>
    <row r="127" spans="1:6" x14ac:dyDescent="0.25">
      <c r="A127" s="288" t="s">
        <v>2145</v>
      </c>
      <c r="B127" s="289" t="s">
        <v>2146</v>
      </c>
      <c r="C127" s="534">
        <v>65158.98</v>
      </c>
      <c r="D127" s="290">
        <f t="shared" si="1"/>
        <v>65158.98</v>
      </c>
      <c r="F127" s="533"/>
    </row>
    <row r="128" spans="1:6" ht="15.75" x14ac:dyDescent="0.25">
      <c r="A128" s="688" t="s">
        <v>3270</v>
      </c>
      <c r="B128" s="689"/>
      <c r="C128" s="689"/>
      <c r="D128" s="690"/>
      <c r="F128" s="533"/>
    </row>
    <row r="129" spans="1:6" x14ac:dyDescent="0.25">
      <c r="A129" s="295" t="s">
        <v>2147</v>
      </c>
      <c r="B129" s="296" t="s">
        <v>2148</v>
      </c>
      <c r="C129" s="534">
        <v>967.51</v>
      </c>
      <c r="D129" s="297">
        <f t="shared" si="1"/>
        <v>967.51</v>
      </c>
      <c r="F129" s="533"/>
    </row>
    <row r="130" spans="1:6" x14ac:dyDescent="0.25">
      <c r="A130" s="288" t="s">
        <v>2149</v>
      </c>
      <c r="B130" s="289" t="s">
        <v>2150</v>
      </c>
      <c r="C130" s="534">
        <v>1026.74</v>
      </c>
      <c r="D130" s="290">
        <f t="shared" si="1"/>
        <v>1026.74</v>
      </c>
      <c r="F130" s="533"/>
    </row>
    <row r="131" spans="1:6" x14ac:dyDescent="0.25">
      <c r="A131" s="288" t="s">
        <v>2151</v>
      </c>
      <c r="B131" s="289" t="s">
        <v>2152</v>
      </c>
      <c r="C131" s="534">
        <v>1184.71</v>
      </c>
      <c r="D131" s="290">
        <f t="shared" si="1"/>
        <v>1184.71</v>
      </c>
      <c r="F131" s="533"/>
    </row>
    <row r="132" spans="1:6" x14ac:dyDescent="0.25">
      <c r="A132" s="288" t="s">
        <v>2153</v>
      </c>
      <c r="B132" s="289" t="s">
        <v>2154</v>
      </c>
      <c r="C132" s="534">
        <v>1382.16</v>
      </c>
      <c r="D132" s="290">
        <f t="shared" si="1"/>
        <v>1382.16</v>
      </c>
      <c r="F132" s="533"/>
    </row>
    <row r="133" spans="1:6" x14ac:dyDescent="0.25">
      <c r="A133" s="288" t="s">
        <v>2155</v>
      </c>
      <c r="B133" s="289" t="s">
        <v>2156</v>
      </c>
      <c r="C133" s="534">
        <v>1717.83</v>
      </c>
      <c r="D133" s="290">
        <f t="shared" si="1"/>
        <v>1717.83</v>
      </c>
      <c r="F133" s="533"/>
    </row>
    <row r="134" spans="1:6" x14ac:dyDescent="0.25">
      <c r="A134" s="288" t="s">
        <v>2157</v>
      </c>
      <c r="B134" s="289" t="s">
        <v>2158</v>
      </c>
      <c r="C134" s="534">
        <v>2379.29</v>
      </c>
      <c r="D134" s="290">
        <f t="shared" si="1"/>
        <v>2379.29</v>
      </c>
      <c r="F134" s="533"/>
    </row>
    <row r="135" spans="1:6" x14ac:dyDescent="0.25">
      <c r="A135" s="288" t="s">
        <v>2159</v>
      </c>
      <c r="B135" s="289" t="s">
        <v>2160</v>
      </c>
      <c r="C135" s="534">
        <v>2744.57</v>
      </c>
      <c r="D135" s="290">
        <f t="shared" si="1"/>
        <v>2744.57</v>
      </c>
      <c r="F135" s="533"/>
    </row>
    <row r="136" spans="1:6" x14ac:dyDescent="0.25">
      <c r="A136" s="288" t="s">
        <v>2161</v>
      </c>
      <c r="B136" s="289" t="s">
        <v>2162</v>
      </c>
      <c r="C136" s="534">
        <v>4314.32</v>
      </c>
      <c r="D136" s="290">
        <f t="shared" ref="D136:D215" si="2">C136-C136*$B$4/100</f>
        <v>4314.32</v>
      </c>
      <c r="F136" s="533"/>
    </row>
    <row r="137" spans="1:6" x14ac:dyDescent="0.25">
      <c r="A137" s="288" t="s">
        <v>2163</v>
      </c>
      <c r="B137" s="289" t="s">
        <v>2164</v>
      </c>
      <c r="C137" s="534">
        <v>6515.9</v>
      </c>
      <c r="D137" s="290">
        <f t="shared" si="2"/>
        <v>6515.9</v>
      </c>
      <c r="F137" s="533"/>
    </row>
    <row r="138" spans="1:6" x14ac:dyDescent="0.25">
      <c r="A138" s="288" t="s">
        <v>2165</v>
      </c>
      <c r="B138" s="289" t="s">
        <v>2166</v>
      </c>
      <c r="C138" s="534">
        <v>9872.57</v>
      </c>
      <c r="D138" s="290">
        <f t="shared" si="2"/>
        <v>9872.57</v>
      </c>
      <c r="F138" s="533"/>
    </row>
    <row r="139" spans="1:6" x14ac:dyDescent="0.25">
      <c r="A139" s="288" t="s">
        <v>2167</v>
      </c>
      <c r="B139" s="289" t="s">
        <v>2168</v>
      </c>
      <c r="C139" s="534">
        <v>23694.17</v>
      </c>
      <c r="D139" s="290">
        <f t="shared" si="2"/>
        <v>23694.17</v>
      </c>
      <c r="F139" s="533"/>
    </row>
    <row r="140" spans="1:6" x14ac:dyDescent="0.25">
      <c r="A140" s="288" t="s">
        <v>2169</v>
      </c>
      <c r="B140" s="289" t="s">
        <v>2170</v>
      </c>
      <c r="C140" s="534">
        <v>25668.7</v>
      </c>
      <c r="D140" s="290">
        <f t="shared" si="2"/>
        <v>25668.7</v>
      </c>
      <c r="F140" s="533"/>
    </row>
    <row r="141" spans="1:6" x14ac:dyDescent="0.25">
      <c r="A141" s="288" t="s">
        <v>2171</v>
      </c>
      <c r="B141" s="289" t="s">
        <v>2172</v>
      </c>
      <c r="C141" s="534">
        <v>38503.040000000001</v>
      </c>
      <c r="D141" s="290">
        <f t="shared" si="2"/>
        <v>38503.040000000001</v>
      </c>
      <c r="F141" s="533"/>
    </row>
    <row r="142" spans="1:6" x14ac:dyDescent="0.25">
      <c r="A142" s="288" t="s">
        <v>2173</v>
      </c>
      <c r="B142" s="289" t="s">
        <v>2174</v>
      </c>
      <c r="C142" s="534">
        <v>50350.13</v>
      </c>
      <c r="D142" s="290">
        <f t="shared" si="2"/>
        <v>50350.13</v>
      </c>
      <c r="F142" s="533"/>
    </row>
    <row r="143" spans="1:6" x14ac:dyDescent="0.25">
      <c r="A143" s="298" t="s">
        <v>2175</v>
      </c>
      <c r="B143" s="299" t="s">
        <v>2176</v>
      </c>
      <c r="C143" s="535">
        <v>86878.65</v>
      </c>
      <c r="D143" s="470">
        <f t="shared" si="2"/>
        <v>86878.65</v>
      </c>
      <c r="F143" s="533"/>
    </row>
    <row r="144" spans="1:6" ht="15.75" x14ac:dyDescent="0.25">
      <c r="A144" s="688" t="s">
        <v>3271</v>
      </c>
      <c r="B144" s="689"/>
      <c r="C144" s="689"/>
      <c r="D144" s="690"/>
      <c r="F144" s="533"/>
    </row>
    <row r="145" spans="1:6" x14ac:dyDescent="0.25">
      <c r="A145" s="295" t="s">
        <v>2177</v>
      </c>
      <c r="B145" s="296" t="s">
        <v>2178</v>
      </c>
      <c r="C145" s="534">
        <v>4314.32</v>
      </c>
      <c r="D145" s="297">
        <f t="shared" si="2"/>
        <v>4314.32</v>
      </c>
      <c r="F145" s="533"/>
    </row>
    <row r="146" spans="1:6" x14ac:dyDescent="0.25">
      <c r="A146" s="288" t="s">
        <v>2179</v>
      </c>
      <c r="B146" s="289" t="s">
        <v>2180</v>
      </c>
      <c r="C146" s="534">
        <v>6515.9</v>
      </c>
      <c r="D146" s="290">
        <f t="shared" si="2"/>
        <v>6515.9</v>
      </c>
      <c r="F146" s="533"/>
    </row>
    <row r="147" spans="1:6" x14ac:dyDescent="0.25">
      <c r="A147" s="288" t="s">
        <v>2181</v>
      </c>
      <c r="B147" s="289" t="s">
        <v>2182</v>
      </c>
      <c r="C147" s="534">
        <v>9872.57</v>
      </c>
      <c r="D147" s="290">
        <f t="shared" si="2"/>
        <v>9872.57</v>
      </c>
      <c r="F147" s="533"/>
    </row>
    <row r="148" spans="1:6" x14ac:dyDescent="0.25">
      <c r="A148" s="288" t="s">
        <v>2183</v>
      </c>
      <c r="B148" s="289" t="s">
        <v>2184</v>
      </c>
      <c r="C148" s="534">
        <v>23694.17</v>
      </c>
      <c r="D148" s="290">
        <f t="shared" si="2"/>
        <v>23694.17</v>
      </c>
      <c r="F148" s="533"/>
    </row>
    <row r="149" spans="1:6" x14ac:dyDescent="0.25">
      <c r="A149" s="288" t="s">
        <v>2185</v>
      </c>
      <c r="B149" s="289" t="s">
        <v>2186</v>
      </c>
      <c r="C149" s="534">
        <v>25668.7</v>
      </c>
      <c r="D149" s="290">
        <f t="shared" si="2"/>
        <v>25668.7</v>
      </c>
      <c r="F149" s="533"/>
    </row>
    <row r="150" spans="1:6" x14ac:dyDescent="0.25">
      <c r="A150" s="288" t="s">
        <v>2187</v>
      </c>
      <c r="B150" s="289" t="s">
        <v>2188</v>
      </c>
      <c r="C150" s="534">
        <v>50350.13</v>
      </c>
      <c r="D150" s="290">
        <f t="shared" si="2"/>
        <v>50350.13</v>
      </c>
      <c r="F150" s="533"/>
    </row>
    <row r="151" spans="1:6" x14ac:dyDescent="0.25">
      <c r="A151" s="288" t="s">
        <v>2189</v>
      </c>
      <c r="B151" s="289" t="s">
        <v>2190</v>
      </c>
      <c r="C151" s="534">
        <v>86878.65</v>
      </c>
      <c r="D151" s="290">
        <f t="shared" si="2"/>
        <v>86878.65</v>
      </c>
      <c r="F151" s="533"/>
    </row>
    <row r="152" spans="1:6" x14ac:dyDescent="0.25">
      <c r="A152" s="288" t="s">
        <v>2191</v>
      </c>
      <c r="B152" s="289" t="s">
        <v>2192</v>
      </c>
      <c r="C152" s="534">
        <v>117389.61</v>
      </c>
      <c r="D152" s="290">
        <f t="shared" si="2"/>
        <v>117389.61</v>
      </c>
      <c r="F152" s="533"/>
    </row>
    <row r="153" spans="1:6" x14ac:dyDescent="0.25">
      <c r="A153" s="288" t="s">
        <v>2193</v>
      </c>
      <c r="B153" s="289" t="s">
        <v>2194</v>
      </c>
      <c r="C153" s="534">
        <v>165365.6</v>
      </c>
      <c r="D153" s="290">
        <f t="shared" si="2"/>
        <v>165365.6</v>
      </c>
      <c r="F153" s="533"/>
    </row>
    <row r="154" spans="1:6" x14ac:dyDescent="0.25">
      <c r="A154" s="298" t="s">
        <v>2195</v>
      </c>
      <c r="B154" s="299" t="s">
        <v>2196</v>
      </c>
      <c r="C154" s="534">
        <v>226041.19</v>
      </c>
      <c r="D154" s="300">
        <f t="shared" si="2"/>
        <v>226041.19</v>
      </c>
      <c r="F154" s="533"/>
    </row>
    <row r="155" spans="1:6" ht="18.75" x14ac:dyDescent="0.25">
      <c r="A155" s="678" t="s">
        <v>2197</v>
      </c>
      <c r="B155" s="678"/>
      <c r="C155" s="678"/>
      <c r="D155" s="678"/>
      <c r="F155" s="533"/>
    </row>
    <row r="156" spans="1:6" ht="15.75" x14ac:dyDescent="0.25">
      <c r="A156" s="679" t="s">
        <v>3272</v>
      </c>
      <c r="B156" s="679"/>
      <c r="C156" s="679"/>
      <c r="D156" s="679"/>
      <c r="F156" s="533"/>
    </row>
    <row r="157" spans="1:6" x14ac:dyDescent="0.25">
      <c r="A157" s="464" t="s">
        <v>2198</v>
      </c>
      <c r="B157" s="465" t="s">
        <v>2199</v>
      </c>
      <c r="C157" s="536">
        <v>138.37</v>
      </c>
      <c r="D157" s="301">
        <f t="shared" si="2"/>
        <v>138.37</v>
      </c>
      <c r="F157" s="533"/>
    </row>
    <row r="158" spans="1:6" x14ac:dyDescent="0.25">
      <c r="A158" s="466" t="s">
        <v>2200</v>
      </c>
      <c r="B158" s="467" t="s">
        <v>2201</v>
      </c>
      <c r="C158" s="536">
        <v>169.72</v>
      </c>
      <c r="D158" s="290">
        <f t="shared" si="2"/>
        <v>169.72</v>
      </c>
      <c r="F158" s="533"/>
    </row>
    <row r="159" spans="1:6" x14ac:dyDescent="0.25">
      <c r="A159" s="466" t="s">
        <v>2202</v>
      </c>
      <c r="B159" s="467" t="s">
        <v>2203</v>
      </c>
      <c r="C159" s="536">
        <v>194.63</v>
      </c>
      <c r="D159" s="290">
        <f t="shared" si="2"/>
        <v>194.63</v>
      </c>
      <c r="F159" s="533"/>
    </row>
    <row r="160" spans="1:6" x14ac:dyDescent="0.25">
      <c r="A160" s="466" t="s">
        <v>2204</v>
      </c>
      <c r="B160" s="467" t="s">
        <v>2205</v>
      </c>
      <c r="C160" s="536">
        <v>266.41000000000003</v>
      </c>
      <c r="D160" s="290">
        <f t="shared" si="2"/>
        <v>266.41000000000003</v>
      </c>
      <c r="F160" s="533"/>
    </row>
    <row r="161" spans="1:6" x14ac:dyDescent="0.25">
      <c r="A161" s="466" t="s">
        <v>2206</v>
      </c>
      <c r="B161" s="467" t="s">
        <v>2207</v>
      </c>
      <c r="C161" s="536">
        <v>331.52</v>
      </c>
      <c r="D161" s="290">
        <f t="shared" si="2"/>
        <v>331.52</v>
      </c>
      <c r="F161" s="533"/>
    </row>
    <row r="162" spans="1:6" x14ac:dyDescent="0.25">
      <c r="A162" s="466" t="s">
        <v>2208</v>
      </c>
      <c r="B162" s="467" t="s">
        <v>2209</v>
      </c>
      <c r="C162" s="536">
        <v>419.58</v>
      </c>
      <c r="D162" s="290">
        <f t="shared" si="2"/>
        <v>419.58</v>
      </c>
      <c r="F162" s="533"/>
    </row>
    <row r="163" spans="1:6" x14ac:dyDescent="0.25">
      <c r="A163" s="466" t="s">
        <v>2210</v>
      </c>
      <c r="B163" s="467" t="s">
        <v>2211</v>
      </c>
      <c r="C163" s="536">
        <v>576.53</v>
      </c>
      <c r="D163" s="290">
        <f t="shared" si="2"/>
        <v>576.53</v>
      </c>
      <c r="F163" s="533"/>
    </row>
    <row r="164" spans="1:6" x14ac:dyDescent="0.25">
      <c r="A164" s="466" t="s">
        <v>2212</v>
      </c>
      <c r="B164" s="467" t="s">
        <v>2213</v>
      </c>
      <c r="C164" s="536">
        <v>758.7</v>
      </c>
      <c r="D164" s="290">
        <f t="shared" si="2"/>
        <v>758.7</v>
      </c>
      <c r="F164" s="533"/>
    </row>
    <row r="165" spans="1:6" x14ac:dyDescent="0.25">
      <c r="A165" s="466" t="s">
        <v>2214</v>
      </c>
      <c r="B165" s="467" t="s">
        <v>2215</v>
      </c>
      <c r="C165" s="536">
        <v>1080.97</v>
      </c>
      <c r="D165" s="290">
        <f t="shared" si="2"/>
        <v>1080.97</v>
      </c>
      <c r="F165" s="533"/>
    </row>
    <row r="166" spans="1:6" x14ac:dyDescent="0.25">
      <c r="A166" s="466" t="s">
        <v>2216</v>
      </c>
      <c r="B166" s="467" t="s">
        <v>2217</v>
      </c>
      <c r="C166" s="536">
        <v>1900.63</v>
      </c>
      <c r="D166" s="290">
        <f t="shared" si="2"/>
        <v>1900.63</v>
      </c>
      <c r="F166" s="533"/>
    </row>
    <row r="167" spans="1:6" x14ac:dyDescent="0.25">
      <c r="A167" s="466" t="s">
        <v>2218</v>
      </c>
      <c r="B167" s="467" t="s">
        <v>2219</v>
      </c>
      <c r="C167" s="536">
        <v>2496.8200000000002</v>
      </c>
      <c r="D167" s="290">
        <f t="shared" si="2"/>
        <v>2496.8200000000002</v>
      </c>
      <c r="F167" s="533"/>
    </row>
    <row r="168" spans="1:6" x14ac:dyDescent="0.25">
      <c r="A168" s="466" t="s">
        <v>2220</v>
      </c>
      <c r="B168" s="467" t="s">
        <v>2221</v>
      </c>
      <c r="C168" s="536">
        <v>4556.74</v>
      </c>
      <c r="D168" s="290">
        <f t="shared" si="2"/>
        <v>4556.74</v>
      </c>
      <c r="F168" s="533"/>
    </row>
    <row r="169" spans="1:6" x14ac:dyDescent="0.25">
      <c r="A169" s="466" t="s">
        <v>2222</v>
      </c>
      <c r="B169" s="467" t="s">
        <v>2223</v>
      </c>
      <c r="C169" s="536">
        <v>7036.16</v>
      </c>
      <c r="D169" s="290">
        <f t="shared" si="2"/>
        <v>7036.16</v>
      </c>
      <c r="F169" s="533"/>
    </row>
    <row r="170" spans="1:6" x14ac:dyDescent="0.25">
      <c r="A170" s="466" t="s">
        <v>2224</v>
      </c>
      <c r="B170" s="467" t="s">
        <v>2225</v>
      </c>
      <c r="C170" s="536">
        <v>10087.969999999999</v>
      </c>
      <c r="D170" s="290">
        <f t="shared" si="2"/>
        <v>10087.969999999999</v>
      </c>
      <c r="F170" s="533"/>
    </row>
    <row r="171" spans="1:6" x14ac:dyDescent="0.25">
      <c r="A171" s="466" t="s">
        <v>2226</v>
      </c>
      <c r="B171" s="467" t="s">
        <v>2227</v>
      </c>
      <c r="C171" s="536">
        <v>20612.990000000002</v>
      </c>
      <c r="D171" s="290">
        <f t="shared" si="2"/>
        <v>20612.990000000002</v>
      </c>
      <c r="F171" s="533"/>
    </row>
    <row r="172" spans="1:6" x14ac:dyDescent="0.25">
      <c r="A172" s="468" t="s">
        <v>2228</v>
      </c>
      <c r="B172" s="469" t="s">
        <v>2229</v>
      </c>
      <c r="C172" s="536">
        <v>25810.82</v>
      </c>
      <c r="D172" s="300">
        <f t="shared" si="2"/>
        <v>25810.82</v>
      </c>
      <c r="F172" s="533"/>
    </row>
    <row r="173" spans="1:6" ht="15.75" x14ac:dyDescent="0.25">
      <c r="A173" s="687" t="s">
        <v>3273</v>
      </c>
      <c r="B173" s="687"/>
      <c r="C173" s="687"/>
      <c r="D173" s="687"/>
      <c r="F173" s="533"/>
    </row>
    <row r="174" spans="1:6" x14ac:dyDescent="0.25">
      <c r="A174" s="430" t="s">
        <v>3187</v>
      </c>
      <c r="B174" s="431" t="s">
        <v>3188</v>
      </c>
      <c r="C174" s="534">
        <v>180.84</v>
      </c>
      <c r="D174" s="432">
        <f t="shared" si="2"/>
        <v>180.84</v>
      </c>
      <c r="F174" s="533"/>
    </row>
    <row r="175" spans="1:6" x14ac:dyDescent="0.25">
      <c r="A175" s="430" t="s">
        <v>3189</v>
      </c>
      <c r="B175" s="431" t="s">
        <v>3190</v>
      </c>
      <c r="C175" s="534">
        <v>212.19</v>
      </c>
      <c r="D175" s="432">
        <f t="shared" si="2"/>
        <v>212.19</v>
      </c>
      <c r="F175" s="533"/>
    </row>
    <row r="176" spans="1:6" x14ac:dyDescent="0.25">
      <c r="A176" s="430" t="s">
        <v>3191</v>
      </c>
      <c r="B176" s="431" t="s">
        <v>3192</v>
      </c>
      <c r="C176" s="534">
        <v>257.55</v>
      </c>
      <c r="D176" s="432">
        <f t="shared" si="2"/>
        <v>257.55</v>
      </c>
      <c r="F176" s="533"/>
    </row>
    <row r="177" spans="1:6" x14ac:dyDescent="0.25">
      <c r="A177" s="430" t="s">
        <v>3193</v>
      </c>
      <c r="B177" s="431" t="s">
        <v>3194</v>
      </c>
      <c r="C177" s="534">
        <v>354.71</v>
      </c>
      <c r="D177" s="432">
        <f t="shared" si="2"/>
        <v>354.71</v>
      </c>
      <c r="F177" s="533"/>
    </row>
    <row r="178" spans="1:6" x14ac:dyDescent="0.25">
      <c r="A178" s="430" t="s">
        <v>3195</v>
      </c>
      <c r="B178" s="431" t="s">
        <v>3196</v>
      </c>
      <c r="C178" s="534">
        <v>426.32</v>
      </c>
      <c r="D178" s="432">
        <f t="shared" si="2"/>
        <v>426.32</v>
      </c>
      <c r="F178" s="533"/>
    </row>
    <row r="179" spans="1:6" x14ac:dyDescent="0.25">
      <c r="A179" s="430" t="s">
        <v>3197</v>
      </c>
      <c r="B179" s="431" t="s">
        <v>3198</v>
      </c>
      <c r="C179" s="534">
        <v>570.89</v>
      </c>
      <c r="D179" s="432">
        <f t="shared" si="2"/>
        <v>570.89</v>
      </c>
      <c r="F179" s="533"/>
    </row>
    <row r="180" spans="1:6" x14ac:dyDescent="0.25">
      <c r="A180" s="430" t="s">
        <v>3199</v>
      </c>
      <c r="B180" s="431" t="s">
        <v>3200</v>
      </c>
      <c r="C180" s="534">
        <v>746.63</v>
      </c>
      <c r="D180" s="432">
        <f t="shared" si="2"/>
        <v>746.63</v>
      </c>
      <c r="F180" s="533"/>
    </row>
    <row r="181" spans="1:6" x14ac:dyDescent="0.25">
      <c r="A181" s="430" t="s">
        <v>3201</v>
      </c>
      <c r="B181" s="431" t="s">
        <v>3202</v>
      </c>
      <c r="C181" s="534">
        <v>938.76</v>
      </c>
      <c r="D181" s="432">
        <f t="shared" si="2"/>
        <v>938.76</v>
      </c>
      <c r="F181" s="533"/>
    </row>
    <row r="182" spans="1:6" x14ac:dyDescent="0.25">
      <c r="A182" s="430" t="s">
        <v>3203</v>
      </c>
      <c r="B182" s="431" t="s">
        <v>3204</v>
      </c>
      <c r="C182" s="534">
        <v>1299.96</v>
      </c>
      <c r="D182" s="432">
        <f t="shared" si="2"/>
        <v>1299.96</v>
      </c>
      <c r="F182" s="533"/>
    </row>
    <row r="183" spans="1:6" x14ac:dyDescent="0.25">
      <c r="A183" s="430" t="s">
        <v>3205</v>
      </c>
      <c r="B183" s="431" t="s">
        <v>3206</v>
      </c>
      <c r="C183" s="534">
        <v>2241.7800000000002</v>
      </c>
      <c r="D183" s="432">
        <f t="shared" si="2"/>
        <v>2241.7800000000002</v>
      </c>
      <c r="F183" s="533"/>
    </row>
    <row r="184" spans="1:6" x14ac:dyDescent="0.25">
      <c r="A184" s="430" t="s">
        <v>3207</v>
      </c>
      <c r="B184" s="431" t="s">
        <v>3208</v>
      </c>
      <c r="C184" s="534">
        <v>2879.5</v>
      </c>
      <c r="D184" s="432">
        <f t="shared" si="2"/>
        <v>2879.5</v>
      </c>
      <c r="F184" s="533"/>
    </row>
    <row r="185" spans="1:6" x14ac:dyDescent="0.25">
      <c r="A185" s="430" t="s">
        <v>3209</v>
      </c>
      <c r="B185" s="431" t="s">
        <v>3210</v>
      </c>
      <c r="C185" s="534">
        <v>4998.58</v>
      </c>
      <c r="D185" s="432">
        <f t="shared" si="2"/>
        <v>4998.58</v>
      </c>
      <c r="F185" s="533"/>
    </row>
    <row r="186" spans="1:6" x14ac:dyDescent="0.25">
      <c r="A186" s="430" t="s">
        <v>3211</v>
      </c>
      <c r="B186" s="431" t="s">
        <v>3212</v>
      </c>
      <c r="C186" s="534">
        <v>7748.8</v>
      </c>
      <c r="D186" s="432">
        <f t="shared" si="2"/>
        <v>7748.8</v>
      </c>
      <c r="F186" s="533"/>
    </row>
    <row r="187" spans="1:6" x14ac:dyDescent="0.25">
      <c r="A187" s="430" t="s">
        <v>3213</v>
      </c>
      <c r="B187" s="431" t="s">
        <v>3214</v>
      </c>
      <c r="C187" s="534">
        <v>11195.58</v>
      </c>
      <c r="D187" s="432">
        <f t="shared" si="2"/>
        <v>11195.58</v>
      </c>
      <c r="F187" s="533"/>
    </row>
    <row r="188" spans="1:6" x14ac:dyDescent="0.25">
      <c r="A188" s="430" t="s">
        <v>3215</v>
      </c>
      <c r="B188" s="431" t="s">
        <v>3216</v>
      </c>
      <c r="C188" s="534">
        <v>22490.35</v>
      </c>
      <c r="D188" s="432">
        <f t="shared" si="2"/>
        <v>22490.35</v>
      </c>
      <c r="F188" s="533"/>
    </row>
    <row r="189" spans="1:6" x14ac:dyDescent="0.25">
      <c r="A189" s="430" t="s">
        <v>3217</v>
      </c>
      <c r="B189" s="431" t="s">
        <v>3218</v>
      </c>
      <c r="C189" s="534">
        <v>28109.88</v>
      </c>
      <c r="D189" s="432">
        <f t="shared" si="2"/>
        <v>28109.88</v>
      </c>
      <c r="F189" s="533"/>
    </row>
    <row r="190" spans="1:6" ht="18.75" x14ac:dyDescent="0.25">
      <c r="A190" s="680" t="s">
        <v>2230</v>
      </c>
      <c r="B190" s="680"/>
      <c r="C190" s="680"/>
      <c r="D190" s="680"/>
      <c r="F190" s="533"/>
    </row>
    <row r="191" spans="1:6" ht="15.75" x14ac:dyDescent="0.25">
      <c r="A191" s="681" t="s">
        <v>3274</v>
      </c>
      <c r="B191" s="682"/>
      <c r="C191" s="682"/>
      <c r="D191" s="683"/>
      <c r="F191" s="533"/>
    </row>
    <row r="192" spans="1:6" x14ac:dyDescent="0.25">
      <c r="A192" s="295" t="s">
        <v>2231</v>
      </c>
      <c r="B192" s="296" t="s">
        <v>2232</v>
      </c>
      <c r="C192" s="534">
        <v>267.5</v>
      </c>
      <c r="D192" s="297">
        <f t="shared" si="2"/>
        <v>267.5</v>
      </c>
      <c r="F192" s="533"/>
    </row>
    <row r="193" spans="1:6" x14ac:dyDescent="0.25">
      <c r="A193" s="288" t="s">
        <v>2233</v>
      </c>
      <c r="B193" s="289" t="s">
        <v>2234</v>
      </c>
      <c r="C193" s="534">
        <v>305.89</v>
      </c>
      <c r="D193" s="290">
        <f t="shared" si="2"/>
        <v>305.89</v>
      </c>
      <c r="F193" s="533"/>
    </row>
    <row r="194" spans="1:6" x14ac:dyDescent="0.25">
      <c r="A194" s="288" t="s">
        <v>2235</v>
      </c>
      <c r="B194" s="289" t="s">
        <v>2236</v>
      </c>
      <c r="C194" s="534">
        <v>345.23</v>
      </c>
      <c r="D194" s="290">
        <f t="shared" si="2"/>
        <v>345.23</v>
      </c>
      <c r="F194" s="533"/>
    </row>
    <row r="195" spans="1:6" x14ac:dyDescent="0.25">
      <c r="A195" s="288" t="s">
        <v>2237</v>
      </c>
      <c r="B195" s="289" t="s">
        <v>2238</v>
      </c>
      <c r="C195" s="534">
        <v>448.89</v>
      </c>
      <c r="D195" s="290">
        <f t="shared" si="2"/>
        <v>448.89</v>
      </c>
      <c r="F195" s="533"/>
    </row>
    <row r="196" spans="1:6" x14ac:dyDescent="0.25">
      <c r="A196" s="288" t="s">
        <v>2239</v>
      </c>
      <c r="B196" s="289" t="s">
        <v>2240</v>
      </c>
      <c r="C196" s="534">
        <v>559.75</v>
      </c>
      <c r="D196" s="290">
        <f t="shared" si="2"/>
        <v>559.75</v>
      </c>
      <c r="F196" s="533"/>
    </row>
    <row r="197" spans="1:6" x14ac:dyDescent="0.25">
      <c r="A197" s="288" t="s">
        <v>2241</v>
      </c>
      <c r="B197" s="289" t="s">
        <v>2242</v>
      </c>
      <c r="C197" s="534">
        <v>694.53</v>
      </c>
      <c r="D197" s="290">
        <f t="shared" si="2"/>
        <v>694.53</v>
      </c>
      <c r="F197" s="533"/>
    </row>
    <row r="198" spans="1:6" x14ac:dyDescent="0.25">
      <c r="A198" s="288" t="s">
        <v>2243</v>
      </c>
      <c r="B198" s="289" t="s">
        <v>2244</v>
      </c>
      <c r="C198" s="534">
        <v>910.16</v>
      </c>
      <c r="D198" s="290">
        <f t="shared" si="2"/>
        <v>910.16</v>
      </c>
      <c r="F198" s="533"/>
    </row>
    <row r="199" spans="1:6" x14ac:dyDescent="0.25">
      <c r="A199" s="288" t="s">
        <v>2245</v>
      </c>
      <c r="B199" s="289" t="s">
        <v>2246</v>
      </c>
      <c r="C199" s="534">
        <v>1155.96</v>
      </c>
      <c r="D199" s="290">
        <f t="shared" si="2"/>
        <v>1155.96</v>
      </c>
      <c r="F199" s="533"/>
    </row>
    <row r="200" spans="1:6" x14ac:dyDescent="0.25">
      <c r="A200" s="288" t="s">
        <v>2247</v>
      </c>
      <c r="B200" s="289" t="s">
        <v>2248</v>
      </c>
      <c r="C200" s="534">
        <v>1714.53</v>
      </c>
      <c r="D200" s="290">
        <f t="shared" si="2"/>
        <v>1714.53</v>
      </c>
      <c r="F200" s="533"/>
    </row>
    <row r="201" spans="1:6" x14ac:dyDescent="0.25">
      <c r="A201" s="288" t="s">
        <v>2249</v>
      </c>
      <c r="B201" s="289" t="s">
        <v>2250</v>
      </c>
      <c r="C201" s="534">
        <v>2487.89</v>
      </c>
      <c r="D201" s="290">
        <f t="shared" si="2"/>
        <v>2487.89</v>
      </c>
      <c r="F201" s="533"/>
    </row>
    <row r="202" spans="1:6" x14ac:dyDescent="0.25">
      <c r="A202" s="288" t="s">
        <v>2251</v>
      </c>
      <c r="B202" s="289" t="s">
        <v>2252</v>
      </c>
      <c r="C202" s="534">
        <v>3161.73</v>
      </c>
      <c r="D202" s="290">
        <f t="shared" si="2"/>
        <v>3161.73</v>
      </c>
      <c r="F202" s="533"/>
    </row>
    <row r="203" spans="1:6" x14ac:dyDescent="0.25">
      <c r="A203" s="288" t="s">
        <v>2253</v>
      </c>
      <c r="B203" s="289" t="s">
        <v>2254</v>
      </c>
      <c r="C203" s="534">
        <v>4975.78</v>
      </c>
      <c r="D203" s="290">
        <f t="shared" si="2"/>
        <v>4975.78</v>
      </c>
      <c r="F203" s="533"/>
    </row>
    <row r="204" spans="1:6" x14ac:dyDescent="0.25">
      <c r="A204" s="288" t="s">
        <v>2255</v>
      </c>
      <c r="B204" s="289" t="s">
        <v>2256</v>
      </c>
      <c r="C204" s="534">
        <v>5597.75</v>
      </c>
      <c r="D204" s="290">
        <f t="shared" si="2"/>
        <v>5597.75</v>
      </c>
      <c r="F204" s="533"/>
    </row>
    <row r="205" spans="1:6" x14ac:dyDescent="0.25">
      <c r="A205" s="288" t="s">
        <v>2257</v>
      </c>
      <c r="B205" s="289" t="s">
        <v>2258</v>
      </c>
      <c r="C205" s="534">
        <v>6945.35</v>
      </c>
      <c r="D205" s="290">
        <f t="shared" si="2"/>
        <v>6945.35</v>
      </c>
      <c r="F205" s="533"/>
    </row>
    <row r="206" spans="1:6" x14ac:dyDescent="0.25">
      <c r="A206" s="288" t="s">
        <v>2259</v>
      </c>
      <c r="B206" s="289" t="s">
        <v>2260</v>
      </c>
      <c r="C206" s="534">
        <v>8168.53</v>
      </c>
      <c r="D206" s="290">
        <f t="shared" si="2"/>
        <v>8168.53</v>
      </c>
      <c r="F206" s="533"/>
    </row>
    <row r="207" spans="1:6" x14ac:dyDescent="0.25">
      <c r="A207" s="288" t="s">
        <v>2261</v>
      </c>
      <c r="B207" s="289" t="s">
        <v>2262</v>
      </c>
      <c r="C207" s="534">
        <v>10366.200000000001</v>
      </c>
      <c r="D207" s="290">
        <f t="shared" si="2"/>
        <v>10366.200000000001</v>
      </c>
      <c r="F207" s="533"/>
    </row>
    <row r="208" spans="1:6" x14ac:dyDescent="0.25">
      <c r="A208" s="288" t="s">
        <v>2263</v>
      </c>
      <c r="B208" s="289" t="s">
        <v>2264</v>
      </c>
      <c r="C208" s="534">
        <v>38640.080000000002</v>
      </c>
      <c r="D208" s="290">
        <f t="shared" si="2"/>
        <v>38640.080000000002</v>
      </c>
      <c r="F208" s="533"/>
    </row>
    <row r="209" spans="1:6" x14ac:dyDescent="0.25">
      <c r="A209" s="288" t="s">
        <v>2265</v>
      </c>
      <c r="B209" s="289" t="s">
        <v>2266</v>
      </c>
      <c r="C209" s="534">
        <v>45551.67</v>
      </c>
      <c r="D209" s="290">
        <f t="shared" si="2"/>
        <v>45551.67</v>
      </c>
      <c r="F209" s="533"/>
    </row>
    <row r="210" spans="1:6" x14ac:dyDescent="0.25">
      <c r="A210" s="288" t="s">
        <v>2267</v>
      </c>
      <c r="B210" s="289" t="s">
        <v>2268</v>
      </c>
      <c r="C210" s="534">
        <v>64802.94</v>
      </c>
      <c r="D210" s="290">
        <f t="shared" si="2"/>
        <v>64802.94</v>
      </c>
      <c r="F210" s="533"/>
    </row>
    <row r="211" spans="1:6" x14ac:dyDescent="0.25">
      <c r="A211" s="288" t="s">
        <v>2269</v>
      </c>
      <c r="B211" s="289" t="s">
        <v>2270</v>
      </c>
      <c r="C211" s="534">
        <v>72387.039999999994</v>
      </c>
      <c r="D211" s="290">
        <f t="shared" si="2"/>
        <v>72387.039999999994</v>
      </c>
      <c r="F211" s="533"/>
    </row>
    <row r="212" spans="1:6" x14ac:dyDescent="0.25">
      <c r="A212" s="298" t="s">
        <v>2271</v>
      </c>
      <c r="B212" s="299" t="s">
        <v>2272</v>
      </c>
      <c r="C212" s="535">
        <v>132384.24</v>
      </c>
      <c r="D212" s="470">
        <f t="shared" si="2"/>
        <v>132384.24</v>
      </c>
      <c r="F212" s="533"/>
    </row>
    <row r="213" spans="1:6" ht="15.75" x14ac:dyDescent="0.25">
      <c r="A213" s="681" t="s">
        <v>3275</v>
      </c>
      <c r="B213" s="682"/>
      <c r="C213" s="682"/>
      <c r="D213" s="683"/>
      <c r="F213" s="533"/>
    </row>
    <row r="214" spans="1:6" x14ac:dyDescent="0.25">
      <c r="A214" s="295" t="s">
        <v>2273</v>
      </c>
      <c r="B214" s="296" t="s">
        <v>2274</v>
      </c>
      <c r="C214" s="534">
        <v>385.03</v>
      </c>
      <c r="D214" s="297">
        <f t="shared" si="2"/>
        <v>385.03</v>
      </c>
      <c r="F214" s="533"/>
    </row>
    <row r="215" spans="1:6" x14ac:dyDescent="0.25">
      <c r="A215" s="288" t="s">
        <v>2275</v>
      </c>
      <c r="B215" s="289" t="s">
        <v>2276</v>
      </c>
      <c r="C215" s="534">
        <v>394.91</v>
      </c>
      <c r="D215" s="290">
        <f t="shared" si="2"/>
        <v>394.91</v>
      </c>
      <c r="F215" s="533"/>
    </row>
    <row r="216" spans="1:6" x14ac:dyDescent="0.25">
      <c r="A216" s="288" t="s">
        <v>2277</v>
      </c>
      <c r="B216" s="289" t="s">
        <v>2278</v>
      </c>
      <c r="C216" s="534">
        <v>414.65</v>
      </c>
      <c r="D216" s="290">
        <f t="shared" ref="D216:D278" si="3">C216-C216*$B$4/100</f>
        <v>414.65</v>
      </c>
      <c r="F216" s="533"/>
    </row>
    <row r="217" spans="1:6" x14ac:dyDescent="0.25">
      <c r="A217" s="288" t="s">
        <v>2279</v>
      </c>
      <c r="B217" s="289" t="s">
        <v>2280</v>
      </c>
      <c r="C217" s="534">
        <v>552.86</v>
      </c>
      <c r="D217" s="290">
        <f t="shared" si="3"/>
        <v>552.86</v>
      </c>
      <c r="F217" s="533"/>
    </row>
    <row r="218" spans="1:6" x14ac:dyDescent="0.25">
      <c r="A218" s="288" t="s">
        <v>2281</v>
      </c>
      <c r="B218" s="289" t="s">
        <v>2282</v>
      </c>
      <c r="C218" s="534">
        <v>705.97</v>
      </c>
      <c r="D218" s="290">
        <f t="shared" si="3"/>
        <v>705.97</v>
      </c>
      <c r="F218" s="533"/>
    </row>
    <row r="219" spans="1:6" x14ac:dyDescent="0.25">
      <c r="A219" s="288" t="s">
        <v>2283</v>
      </c>
      <c r="B219" s="289" t="s">
        <v>2284</v>
      </c>
      <c r="C219" s="534">
        <v>898.41</v>
      </c>
      <c r="D219" s="290">
        <f t="shared" si="3"/>
        <v>898.41</v>
      </c>
      <c r="F219" s="533"/>
    </row>
    <row r="220" spans="1:6" x14ac:dyDescent="0.25">
      <c r="A220" s="288" t="s">
        <v>2285</v>
      </c>
      <c r="B220" s="289" t="s">
        <v>2286</v>
      </c>
      <c r="C220" s="534">
        <v>1145.22</v>
      </c>
      <c r="D220" s="290">
        <f t="shared" si="3"/>
        <v>1145.22</v>
      </c>
      <c r="F220" s="533"/>
    </row>
    <row r="221" spans="1:6" x14ac:dyDescent="0.25">
      <c r="A221" s="288" t="s">
        <v>2287</v>
      </c>
      <c r="B221" s="289" t="s">
        <v>2288</v>
      </c>
      <c r="C221" s="534">
        <v>1382.16</v>
      </c>
      <c r="D221" s="290">
        <f t="shared" si="3"/>
        <v>1382.16</v>
      </c>
      <c r="F221" s="533"/>
    </row>
    <row r="222" spans="1:6" x14ac:dyDescent="0.25">
      <c r="A222" s="288" t="s">
        <v>2289</v>
      </c>
      <c r="B222" s="289" t="s">
        <v>2290</v>
      </c>
      <c r="C222" s="534">
        <v>1954.77</v>
      </c>
      <c r="D222" s="290">
        <f t="shared" si="3"/>
        <v>1954.77</v>
      </c>
      <c r="F222" s="533"/>
    </row>
    <row r="223" spans="1:6" x14ac:dyDescent="0.25">
      <c r="A223" s="288" t="s">
        <v>2291</v>
      </c>
      <c r="B223" s="289" t="s">
        <v>2292</v>
      </c>
      <c r="C223" s="534">
        <v>3011.13</v>
      </c>
      <c r="D223" s="290">
        <f t="shared" si="3"/>
        <v>3011.13</v>
      </c>
      <c r="F223" s="533"/>
    </row>
    <row r="224" spans="1:6" x14ac:dyDescent="0.25">
      <c r="A224" s="288" t="s">
        <v>2293</v>
      </c>
      <c r="B224" s="289" t="s">
        <v>2294</v>
      </c>
      <c r="C224" s="534">
        <v>3800.94</v>
      </c>
      <c r="D224" s="290">
        <f t="shared" si="3"/>
        <v>3800.94</v>
      </c>
      <c r="F224" s="533"/>
    </row>
    <row r="225" spans="1:6" x14ac:dyDescent="0.25">
      <c r="A225" s="288" t="s">
        <v>2295</v>
      </c>
      <c r="B225" s="289" t="s">
        <v>2296</v>
      </c>
      <c r="C225" s="534">
        <v>6910.8</v>
      </c>
      <c r="D225" s="290">
        <f t="shared" si="3"/>
        <v>6910.8</v>
      </c>
      <c r="F225" s="533"/>
    </row>
    <row r="226" spans="1:6" x14ac:dyDescent="0.25">
      <c r="A226" s="288" t="s">
        <v>2297</v>
      </c>
      <c r="B226" s="289" t="s">
        <v>2298</v>
      </c>
      <c r="C226" s="534">
        <v>8885.32</v>
      </c>
      <c r="D226" s="290">
        <f t="shared" si="3"/>
        <v>8885.32</v>
      </c>
      <c r="F226" s="533"/>
    </row>
    <row r="227" spans="1:6" x14ac:dyDescent="0.25">
      <c r="A227" s="288" t="s">
        <v>2299</v>
      </c>
      <c r="B227" s="289" t="s">
        <v>2300</v>
      </c>
      <c r="C227" s="534">
        <v>10342.700000000001</v>
      </c>
      <c r="D227" s="290">
        <f t="shared" si="3"/>
        <v>10342.700000000001</v>
      </c>
      <c r="F227" s="533"/>
    </row>
    <row r="228" spans="1:6" x14ac:dyDescent="0.25">
      <c r="A228" s="288" t="s">
        <v>2301</v>
      </c>
      <c r="B228" s="289" t="s">
        <v>2302</v>
      </c>
      <c r="C228" s="534">
        <v>11847.09</v>
      </c>
      <c r="D228" s="290">
        <f t="shared" si="3"/>
        <v>11847.09</v>
      </c>
      <c r="F228" s="533"/>
    </row>
    <row r="229" spans="1:6" x14ac:dyDescent="0.25">
      <c r="A229" s="298" t="s">
        <v>2303</v>
      </c>
      <c r="B229" s="299" t="s">
        <v>2304</v>
      </c>
      <c r="C229" s="535">
        <v>17770.63</v>
      </c>
      <c r="D229" s="470">
        <f t="shared" si="3"/>
        <v>17770.63</v>
      </c>
      <c r="F229" s="533"/>
    </row>
    <row r="230" spans="1:6" ht="15.75" x14ac:dyDescent="0.25">
      <c r="A230" s="681" t="s">
        <v>3276</v>
      </c>
      <c r="B230" s="682"/>
      <c r="C230" s="682"/>
      <c r="D230" s="683"/>
      <c r="F230" s="533"/>
    </row>
    <row r="231" spans="1:6" x14ac:dyDescent="0.25">
      <c r="A231" s="295" t="s">
        <v>2305</v>
      </c>
      <c r="B231" s="296" t="s">
        <v>2306</v>
      </c>
      <c r="C231" s="534">
        <v>162.66</v>
      </c>
      <c r="D231" s="297">
        <f t="shared" si="3"/>
        <v>162.66</v>
      </c>
      <c r="F231" s="533"/>
    </row>
    <row r="232" spans="1:6" x14ac:dyDescent="0.25">
      <c r="A232" s="288" t="s">
        <v>2307</v>
      </c>
      <c r="B232" s="289" t="s">
        <v>2308</v>
      </c>
      <c r="C232" s="534">
        <v>179.04</v>
      </c>
      <c r="D232" s="290">
        <f t="shared" si="3"/>
        <v>179.04</v>
      </c>
      <c r="F232" s="533"/>
    </row>
    <row r="233" spans="1:6" x14ac:dyDescent="0.25">
      <c r="A233" s="288" t="s">
        <v>2309</v>
      </c>
      <c r="B233" s="289" t="s">
        <v>2310</v>
      </c>
      <c r="C233" s="534">
        <v>202.38</v>
      </c>
      <c r="D233" s="290">
        <f t="shared" si="3"/>
        <v>202.38</v>
      </c>
      <c r="F233" s="533"/>
    </row>
    <row r="234" spans="1:6" x14ac:dyDescent="0.25">
      <c r="A234" s="288" t="s">
        <v>2311</v>
      </c>
      <c r="B234" s="289" t="s">
        <v>2312</v>
      </c>
      <c r="C234" s="534">
        <v>233.88</v>
      </c>
      <c r="D234" s="290">
        <f t="shared" si="3"/>
        <v>233.88</v>
      </c>
      <c r="F234" s="533"/>
    </row>
    <row r="235" spans="1:6" x14ac:dyDescent="0.25">
      <c r="A235" s="288" t="s">
        <v>2313</v>
      </c>
      <c r="B235" s="289" t="s">
        <v>2314</v>
      </c>
      <c r="C235" s="534">
        <v>294.92</v>
      </c>
      <c r="D235" s="290">
        <f t="shared" si="3"/>
        <v>294.92</v>
      </c>
      <c r="F235" s="533"/>
    </row>
    <row r="236" spans="1:6" x14ac:dyDescent="0.25">
      <c r="A236" s="288" t="s">
        <v>2315</v>
      </c>
      <c r="B236" s="289" t="s">
        <v>2316</v>
      </c>
      <c r="C236" s="534">
        <v>355.89</v>
      </c>
      <c r="D236" s="290">
        <f t="shared" si="3"/>
        <v>355.89</v>
      </c>
      <c r="F236" s="533"/>
    </row>
    <row r="237" spans="1:6" x14ac:dyDescent="0.25">
      <c r="A237" s="288" t="s">
        <v>2317</v>
      </c>
      <c r="B237" s="289" t="s">
        <v>2318</v>
      </c>
      <c r="C237" s="534">
        <v>671.1</v>
      </c>
      <c r="D237" s="290">
        <f t="shared" si="3"/>
        <v>671.1</v>
      </c>
      <c r="F237" s="533"/>
    </row>
    <row r="238" spans="1:6" x14ac:dyDescent="0.25">
      <c r="A238" s="298" t="s">
        <v>2319</v>
      </c>
      <c r="B238" s="299" t="s">
        <v>2320</v>
      </c>
      <c r="C238" s="534">
        <v>1037.25</v>
      </c>
      <c r="D238" s="300">
        <f t="shared" si="3"/>
        <v>1037.25</v>
      </c>
      <c r="F238" s="533"/>
    </row>
    <row r="239" spans="1:6" ht="18.75" x14ac:dyDescent="0.25">
      <c r="A239" s="680" t="s">
        <v>2321</v>
      </c>
      <c r="B239" s="680"/>
      <c r="C239" s="680"/>
      <c r="D239" s="680"/>
      <c r="F239" s="533"/>
    </row>
    <row r="240" spans="1:6" ht="15.75" x14ac:dyDescent="0.25">
      <c r="A240" s="681" t="s">
        <v>2322</v>
      </c>
      <c r="B240" s="682"/>
      <c r="C240" s="682"/>
      <c r="D240" s="683"/>
      <c r="F240" s="533"/>
    </row>
    <row r="241" spans="1:6" x14ac:dyDescent="0.25">
      <c r="A241" s="295" t="s">
        <v>2323</v>
      </c>
      <c r="B241" s="296" t="s">
        <v>2324</v>
      </c>
      <c r="C241" s="534">
        <v>321.41000000000003</v>
      </c>
      <c r="D241" s="297">
        <f t="shared" si="3"/>
        <v>321.41000000000003</v>
      </c>
      <c r="F241" s="533"/>
    </row>
    <row r="242" spans="1:6" x14ac:dyDescent="0.25">
      <c r="A242" s="288" t="s">
        <v>2325</v>
      </c>
      <c r="B242" s="289" t="s">
        <v>2326</v>
      </c>
      <c r="C242" s="534">
        <v>321.41000000000003</v>
      </c>
      <c r="D242" s="290">
        <f t="shared" si="3"/>
        <v>321.41000000000003</v>
      </c>
      <c r="F242" s="533"/>
    </row>
    <row r="243" spans="1:6" x14ac:dyDescent="0.25">
      <c r="A243" s="288" t="s">
        <v>2327</v>
      </c>
      <c r="B243" s="289" t="s">
        <v>2328</v>
      </c>
      <c r="C243" s="534">
        <v>385.03</v>
      </c>
      <c r="D243" s="290">
        <f t="shared" si="3"/>
        <v>385.03</v>
      </c>
      <c r="F243" s="533"/>
    </row>
    <row r="244" spans="1:6" x14ac:dyDescent="0.25">
      <c r="A244" s="288" t="s">
        <v>2329</v>
      </c>
      <c r="B244" s="289" t="s">
        <v>2330</v>
      </c>
      <c r="C244" s="534">
        <v>483.76</v>
      </c>
      <c r="D244" s="290">
        <f t="shared" si="3"/>
        <v>483.76</v>
      </c>
      <c r="F244" s="533"/>
    </row>
    <row r="245" spans="1:6" x14ac:dyDescent="0.25">
      <c r="A245" s="288" t="s">
        <v>2331</v>
      </c>
      <c r="B245" s="289" t="s">
        <v>2332</v>
      </c>
      <c r="C245" s="534">
        <v>641.72</v>
      </c>
      <c r="D245" s="290">
        <f t="shared" si="3"/>
        <v>641.72</v>
      </c>
      <c r="F245" s="533"/>
    </row>
    <row r="246" spans="1:6" x14ac:dyDescent="0.25">
      <c r="A246" s="288" t="s">
        <v>2333</v>
      </c>
      <c r="B246" s="289" t="s">
        <v>2334</v>
      </c>
      <c r="C246" s="534">
        <v>898.41</v>
      </c>
      <c r="D246" s="290">
        <f t="shared" si="3"/>
        <v>898.41</v>
      </c>
      <c r="F246" s="533"/>
    </row>
    <row r="247" spans="1:6" x14ac:dyDescent="0.25">
      <c r="A247" s="288" t="s">
        <v>2335</v>
      </c>
      <c r="B247" s="289" t="s">
        <v>2336</v>
      </c>
      <c r="C247" s="534">
        <v>1095.8599999999999</v>
      </c>
      <c r="D247" s="290">
        <f t="shared" si="3"/>
        <v>1095.8599999999999</v>
      </c>
      <c r="F247" s="533"/>
    </row>
    <row r="248" spans="1:6" x14ac:dyDescent="0.25">
      <c r="A248" s="288" t="s">
        <v>2337</v>
      </c>
      <c r="B248" s="289" t="s">
        <v>2338</v>
      </c>
      <c r="C248" s="534">
        <v>1944.9</v>
      </c>
      <c r="D248" s="290">
        <f t="shared" si="3"/>
        <v>1944.9</v>
      </c>
      <c r="F248" s="533"/>
    </row>
    <row r="249" spans="1:6" x14ac:dyDescent="0.25">
      <c r="A249" s="288" t="s">
        <v>2339</v>
      </c>
      <c r="B249" s="289" t="s">
        <v>2340</v>
      </c>
      <c r="C249" s="534">
        <v>2912.41</v>
      </c>
      <c r="D249" s="290">
        <f t="shared" si="3"/>
        <v>2912.41</v>
      </c>
      <c r="F249" s="533"/>
    </row>
    <row r="250" spans="1:6" x14ac:dyDescent="0.25">
      <c r="A250" s="288" t="s">
        <v>2341</v>
      </c>
      <c r="B250" s="289" t="s">
        <v>2342</v>
      </c>
      <c r="C250" s="534">
        <v>4442.6499999999996</v>
      </c>
      <c r="D250" s="290">
        <f t="shared" si="3"/>
        <v>4442.6499999999996</v>
      </c>
      <c r="F250" s="533"/>
    </row>
    <row r="251" spans="1:6" x14ac:dyDescent="0.25">
      <c r="A251" s="288" t="s">
        <v>2343</v>
      </c>
      <c r="B251" s="289" t="s">
        <v>2344</v>
      </c>
      <c r="C251" s="534">
        <v>8885.32</v>
      </c>
      <c r="D251" s="290">
        <f t="shared" si="3"/>
        <v>8885.32</v>
      </c>
      <c r="F251" s="533"/>
    </row>
    <row r="252" spans="1:6" x14ac:dyDescent="0.25">
      <c r="A252" s="288" t="s">
        <v>2345</v>
      </c>
      <c r="B252" s="289" t="s">
        <v>2346</v>
      </c>
      <c r="C252" s="534">
        <v>12686.26</v>
      </c>
      <c r="D252" s="290">
        <f t="shared" si="3"/>
        <v>12686.26</v>
      </c>
      <c r="F252" s="533"/>
    </row>
    <row r="253" spans="1:6" x14ac:dyDescent="0.25">
      <c r="A253" s="288" t="s">
        <v>2347</v>
      </c>
      <c r="B253" s="289" t="s">
        <v>2348</v>
      </c>
      <c r="C253" s="534">
        <v>20041.32</v>
      </c>
      <c r="D253" s="290">
        <f t="shared" si="3"/>
        <v>20041.32</v>
      </c>
      <c r="F253" s="533"/>
    </row>
    <row r="254" spans="1:6" x14ac:dyDescent="0.25">
      <c r="A254" s="288" t="s">
        <v>2349</v>
      </c>
      <c r="B254" s="289" t="s">
        <v>2350</v>
      </c>
      <c r="C254" s="534">
        <v>28038.11</v>
      </c>
      <c r="D254" s="290">
        <f t="shared" si="3"/>
        <v>28038.11</v>
      </c>
      <c r="F254" s="533"/>
    </row>
    <row r="255" spans="1:6" x14ac:dyDescent="0.25">
      <c r="A255" s="298" t="s">
        <v>2351</v>
      </c>
      <c r="B255" s="299" t="s">
        <v>2352</v>
      </c>
      <c r="C255" s="535">
        <v>38700.49</v>
      </c>
      <c r="D255" s="470">
        <f t="shared" si="3"/>
        <v>38700.49</v>
      </c>
      <c r="F255" s="533"/>
    </row>
    <row r="256" spans="1:6" ht="15.75" x14ac:dyDescent="0.25">
      <c r="A256" s="681" t="s">
        <v>2353</v>
      </c>
      <c r="B256" s="682"/>
      <c r="C256" s="682"/>
      <c r="D256" s="683"/>
      <c r="F256" s="533"/>
    </row>
    <row r="257" spans="1:6" x14ac:dyDescent="0.25">
      <c r="A257" s="295" t="s">
        <v>2354</v>
      </c>
      <c r="B257" s="296" t="s">
        <v>2355</v>
      </c>
      <c r="C257" s="534">
        <v>148.09</v>
      </c>
      <c r="D257" s="297">
        <f t="shared" si="3"/>
        <v>148.09</v>
      </c>
      <c r="F257" s="533"/>
    </row>
    <row r="258" spans="1:6" x14ac:dyDescent="0.25">
      <c r="A258" s="288" t="s">
        <v>2356</v>
      </c>
      <c r="B258" s="289" t="s">
        <v>2357</v>
      </c>
      <c r="C258" s="534">
        <v>167.84</v>
      </c>
      <c r="D258" s="290">
        <f t="shared" si="3"/>
        <v>167.84</v>
      </c>
      <c r="F258" s="533"/>
    </row>
    <row r="259" spans="1:6" x14ac:dyDescent="0.25">
      <c r="A259" s="288" t="s">
        <v>2358</v>
      </c>
      <c r="B259" s="289" t="s">
        <v>2359</v>
      </c>
      <c r="C259" s="534">
        <v>187.58</v>
      </c>
      <c r="D259" s="290">
        <f t="shared" si="3"/>
        <v>187.58</v>
      </c>
      <c r="F259" s="533"/>
    </row>
    <row r="260" spans="1:6" x14ac:dyDescent="0.25">
      <c r="A260" s="288" t="s">
        <v>2360</v>
      </c>
      <c r="B260" s="289" t="s">
        <v>2361</v>
      </c>
      <c r="C260" s="534">
        <v>271.57</v>
      </c>
      <c r="D260" s="290">
        <f t="shared" si="3"/>
        <v>271.57</v>
      </c>
      <c r="F260" s="533"/>
    </row>
    <row r="261" spans="1:6" x14ac:dyDescent="0.25">
      <c r="A261" s="288" t="s">
        <v>2362</v>
      </c>
      <c r="B261" s="289" t="s">
        <v>2363</v>
      </c>
      <c r="C261" s="534">
        <v>343.58</v>
      </c>
      <c r="D261" s="290">
        <f t="shared" si="3"/>
        <v>343.58</v>
      </c>
      <c r="F261" s="533"/>
    </row>
    <row r="262" spans="1:6" x14ac:dyDescent="0.25">
      <c r="A262" s="288" t="s">
        <v>2364</v>
      </c>
      <c r="B262" s="289" t="s">
        <v>2365</v>
      </c>
      <c r="C262" s="534">
        <v>513.37</v>
      </c>
      <c r="D262" s="290">
        <f t="shared" si="3"/>
        <v>513.37</v>
      </c>
      <c r="F262" s="533"/>
    </row>
    <row r="263" spans="1:6" x14ac:dyDescent="0.25">
      <c r="A263" s="288" t="s">
        <v>2366</v>
      </c>
      <c r="B263" s="289" t="s">
        <v>2367</v>
      </c>
      <c r="C263" s="534">
        <v>789.8</v>
      </c>
      <c r="D263" s="290">
        <f t="shared" si="3"/>
        <v>789.8</v>
      </c>
      <c r="F263" s="533"/>
    </row>
    <row r="264" spans="1:6" x14ac:dyDescent="0.25">
      <c r="A264" s="288" t="s">
        <v>2368</v>
      </c>
      <c r="B264" s="289" t="s">
        <v>2369</v>
      </c>
      <c r="C264" s="534">
        <v>1002.14</v>
      </c>
      <c r="D264" s="290">
        <f t="shared" si="3"/>
        <v>1002.14</v>
      </c>
      <c r="F264" s="533"/>
    </row>
    <row r="265" spans="1:6" x14ac:dyDescent="0.25">
      <c r="A265" s="288" t="s">
        <v>2370</v>
      </c>
      <c r="B265" s="289" t="s">
        <v>2371</v>
      </c>
      <c r="C265" s="534">
        <v>1609.23</v>
      </c>
      <c r="D265" s="290">
        <f t="shared" si="3"/>
        <v>1609.23</v>
      </c>
      <c r="F265" s="533"/>
    </row>
    <row r="266" spans="1:6" x14ac:dyDescent="0.25">
      <c r="A266" s="288" t="s">
        <v>2372</v>
      </c>
      <c r="B266" s="289" t="s">
        <v>2373</v>
      </c>
      <c r="C266" s="534">
        <v>3208.58</v>
      </c>
      <c r="D266" s="290">
        <f t="shared" si="3"/>
        <v>3208.58</v>
      </c>
      <c r="F266" s="533"/>
    </row>
    <row r="267" spans="1:6" x14ac:dyDescent="0.25">
      <c r="A267" s="288" t="s">
        <v>2374</v>
      </c>
      <c r="B267" s="289" t="s">
        <v>2375</v>
      </c>
      <c r="C267" s="534">
        <v>4837.5600000000004</v>
      </c>
      <c r="D267" s="290">
        <f t="shared" si="3"/>
        <v>4837.5600000000004</v>
      </c>
      <c r="F267" s="533"/>
    </row>
    <row r="268" spans="1:6" x14ac:dyDescent="0.25">
      <c r="A268" s="298" t="s">
        <v>2376</v>
      </c>
      <c r="B268" s="299" t="s">
        <v>2377</v>
      </c>
      <c r="C268" s="535">
        <v>8174.49</v>
      </c>
      <c r="D268" s="470">
        <f t="shared" si="3"/>
        <v>8174.49</v>
      </c>
      <c r="F268" s="533"/>
    </row>
    <row r="269" spans="1:6" ht="15.75" x14ac:dyDescent="0.25">
      <c r="A269" s="681" t="s">
        <v>2378</v>
      </c>
      <c r="B269" s="682"/>
      <c r="C269" s="682"/>
      <c r="D269" s="683"/>
      <c r="F269" s="533"/>
    </row>
    <row r="270" spans="1:6" x14ac:dyDescent="0.25">
      <c r="A270" s="295" t="s">
        <v>2379</v>
      </c>
      <c r="B270" s="296" t="s">
        <v>2380</v>
      </c>
      <c r="C270" s="534">
        <v>666.48</v>
      </c>
      <c r="D270" s="297">
        <f t="shared" si="3"/>
        <v>666.48</v>
      </c>
      <c r="F270" s="533"/>
    </row>
    <row r="271" spans="1:6" x14ac:dyDescent="0.25">
      <c r="A271" s="288" t="s">
        <v>2381</v>
      </c>
      <c r="B271" s="289" t="s">
        <v>2382</v>
      </c>
      <c r="C271" s="534">
        <v>760.19</v>
      </c>
      <c r="D271" s="290">
        <f t="shared" si="3"/>
        <v>760.19</v>
      </c>
      <c r="F271" s="533"/>
    </row>
    <row r="272" spans="1:6" x14ac:dyDescent="0.25">
      <c r="A272" s="288" t="s">
        <v>2383</v>
      </c>
      <c r="B272" s="289" t="s">
        <v>2384</v>
      </c>
      <c r="C272" s="534">
        <v>982.4</v>
      </c>
      <c r="D272" s="290">
        <f t="shared" si="3"/>
        <v>982.4</v>
      </c>
      <c r="F272" s="533"/>
    </row>
    <row r="273" spans="1:6" x14ac:dyDescent="0.25">
      <c r="A273" s="288" t="s">
        <v>2385</v>
      </c>
      <c r="B273" s="289" t="s">
        <v>2386</v>
      </c>
      <c r="C273" s="534">
        <v>1253.81</v>
      </c>
      <c r="D273" s="290">
        <f t="shared" si="3"/>
        <v>1253.81</v>
      </c>
      <c r="F273" s="533"/>
    </row>
    <row r="274" spans="1:6" x14ac:dyDescent="0.25">
      <c r="A274" s="288" t="s">
        <v>2387</v>
      </c>
      <c r="B274" s="289" t="s">
        <v>2388</v>
      </c>
      <c r="C274" s="534">
        <v>1678.34</v>
      </c>
      <c r="D274" s="290">
        <f t="shared" si="3"/>
        <v>1678.34</v>
      </c>
      <c r="F274" s="533"/>
    </row>
    <row r="275" spans="1:6" x14ac:dyDescent="0.25">
      <c r="A275" s="288" t="s">
        <v>2389</v>
      </c>
      <c r="B275" s="289" t="s">
        <v>2390</v>
      </c>
      <c r="C275" s="534">
        <v>2517.5</v>
      </c>
      <c r="D275" s="290">
        <f t="shared" si="3"/>
        <v>2517.5</v>
      </c>
      <c r="F275" s="533"/>
    </row>
    <row r="276" spans="1:6" x14ac:dyDescent="0.25">
      <c r="A276" s="288" t="s">
        <v>2391</v>
      </c>
      <c r="B276" s="289" t="s">
        <v>2392</v>
      </c>
      <c r="C276" s="534">
        <v>3406.04</v>
      </c>
      <c r="D276" s="290">
        <f t="shared" si="3"/>
        <v>3406.04</v>
      </c>
      <c r="F276" s="533"/>
    </row>
    <row r="277" spans="1:6" x14ac:dyDescent="0.25">
      <c r="A277" s="288" t="s">
        <v>2393</v>
      </c>
      <c r="B277" s="289" t="s">
        <v>2394</v>
      </c>
      <c r="C277" s="534">
        <v>6120.99</v>
      </c>
      <c r="D277" s="290">
        <f t="shared" si="3"/>
        <v>6120.99</v>
      </c>
      <c r="F277" s="533"/>
    </row>
    <row r="278" spans="1:6" x14ac:dyDescent="0.25">
      <c r="A278" s="288" t="s">
        <v>2395</v>
      </c>
      <c r="B278" s="289" t="s">
        <v>2396</v>
      </c>
      <c r="C278" s="534">
        <v>10805.61</v>
      </c>
      <c r="D278" s="290">
        <f t="shared" si="3"/>
        <v>10805.61</v>
      </c>
      <c r="F278" s="533"/>
    </row>
    <row r="279" spans="1:6" x14ac:dyDescent="0.25">
      <c r="A279" s="288" t="s">
        <v>2397</v>
      </c>
      <c r="B279" s="289" t="s">
        <v>2398</v>
      </c>
      <c r="C279" s="534">
        <v>16289.75</v>
      </c>
      <c r="D279" s="290">
        <f t="shared" ref="D279:D336" si="4">C279-C279*$B$4/100</f>
        <v>16289.75</v>
      </c>
      <c r="F279" s="533"/>
    </row>
    <row r="280" spans="1:6" x14ac:dyDescent="0.25">
      <c r="A280" s="288" t="s">
        <v>2399</v>
      </c>
      <c r="B280" s="289" t="s">
        <v>2400</v>
      </c>
      <c r="C280" s="534">
        <v>24681.43</v>
      </c>
      <c r="D280" s="290">
        <f t="shared" si="4"/>
        <v>24681.43</v>
      </c>
      <c r="F280" s="533"/>
    </row>
    <row r="281" spans="1:6" x14ac:dyDescent="0.25">
      <c r="A281" s="298" t="s">
        <v>2401</v>
      </c>
      <c r="B281" s="299" t="s">
        <v>2402</v>
      </c>
      <c r="C281" s="535">
        <v>31147.97</v>
      </c>
      <c r="D281" s="470">
        <f t="shared" si="4"/>
        <v>31147.97</v>
      </c>
      <c r="F281" s="533"/>
    </row>
    <row r="282" spans="1:6" ht="15.75" x14ac:dyDescent="0.25">
      <c r="A282" s="681" t="s">
        <v>2403</v>
      </c>
      <c r="B282" s="682"/>
      <c r="C282" s="682"/>
      <c r="D282" s="683"/>
      <c r="F282" s="533"/>
    </row>
    <row r="283" spans="1:6" x14ac:dyDescent="0.25">
      <c r="A283" s="295" t="s">
        <v>2404</v>
      </c>
      <c r="B283" s="296" t="s">
        <v>2405</v>
      </c>
      <c r="C283" s="534">
        <v>675.41</v>
      </c>
      <c r="D283" s="297">
        <f t="shared" si="4"/>
        <v>675.41</v>
      </c>
      <c r="F283" s="533"/>
    </row>
    <row r="284" spans="1:6" x14ac:dyDescent="0.25">
      <c r="A284" s="288" t="s">
        <v>2406</v>
      </c>
      <c r="B284" s="289" t="s">
        <v>2407</v>
      </c>
      <c r="C284" s="534">
        <v>704.63</v>
      </c>
      <c r="D284" s="290">
        <f t="shared" si="4"/>
        <v>704.63</v>
      </c>
      <c r="F284" s="533"/>
    </row>
    <row r="285" spans="1:6" x14ac:dyDescent="0.25">
      <c r="A285" s="288" t="s">
        <v>2408</v>
      </c>
      <c r="B285" s="289" t="s">
        <v>2409</v>
      </c>
      <c r="C285" s="534">
        <v>848.65</v>
      </c>
      <c r="D285" s="290">
        <f t="shared" si="4"/>
        <v>848.65</v>
      </c>
      <c r="F285" s="533"/>
    </row>
    <row r="286" spans="1:6" x14ac:dyDescent="0.25">
      <c r="A286" s="288" t="s">
        <v>2410</v>
      </c>
      <c r="B286" s="289" t="s">
        <v>2411</v>
      </c>
      <c r="C286" s="534">
        <v>1124.06</v>
      </c>
      <c r="D286" s="290">
        <f t="shared" si="4"/>
        <v>1124.06</v>
      </c>
      <c r="F286" s="533"/>
    </row>
    <row r="287" spans="1:6" x14ac:dyDescent="0.25">
      <c r="A287" s="288" t="s">
        <v>2412</v>
      </c>
      <c r="B287" s="289" t="s">
        <v>2413</v>
      </c>
      <c r="C287" s="534">
        <v>1591.84</v>
      </c>
      <c r="D287" s="290">
        <f t="shared" si="4"/>
        <v>1591.84</v>
      </c>
      <c r="F287" s="533"/>
    </row>
    <row r="288" spans="1:6" x14ac:dyDescent="0.25">
      <c r="A288" s="288" t="s">
        <v>2414</v>
      </c>
      <c r="B288" s="289" t="s">
        <v>2415</v>
      </c>
      <c r="C288" s="534">
        <v>2000.45</v>
      </c>
      <c r="D288" s="290">
        <f t="shared" si="4"/>
        <v>2000.45</v>
      </c>
      <c r="F288" s="533"/>
    </row>
    <row r="289" spans="1:6" x14ac:dyDescent="0.25">
      <c r="A289" s="288" t="s">
        <v>2416</v>
      </c>
      <c r="B289" s="289" t="s">
        <v>2417</v>
      </c>
      <c r="C289" s="534">
        <v>2673.5</v>
      </c>
      <c r="D289" s="290">
        <f t="shared" si="4"/>
        <v>2673.5</v>
      </c>
      <c r="F289" s="533"/>
    </row>
    <row r="290" spans="1:6" x14ac:dyDescent="0.25">
      <c r="A290" s="288" t="s">
        <v>2418</v>
      </c>
      <c r="B290" s="289" t="s">
        <v>2419</v>
      </c>
      <c r="C290" s="534">
        <v>4617.93</v>
      </c>
      <c r="D290" s="290">
        <f t="shared" si="4"/>
        <v>4617.93</v>
      </c>
      <c r="F290" s="533"/>
    </row>
    <row r="291" spans="1:6" x14ac:dyDescent="0.25">
      <c r="A291" s="288" t="s">
        <v>2420</v>
      </c>
      <c r="B291" s="289" t="s">
        <v>2421</v>
      </c>
      <c r="C291" s="534">
        <v>7274.83</v>
      </c>
      <c r="D291" s="290">
        <f t="shared" si="4"/>
        <v>7274.83</v>
      </c>
      <c r="F291" s="533"/>
    </row>
    <row r="292" spans="1:6" x14ac:dyDescent="0.25">
      <c r="A292" s="298" t="s">
        <v>2422</v>
      </c>
      <c r="B292" s="299" t="s">
        <v>2423</v>
      </c>
      <c r="C292" s="535">
        <v>13245.55</v>
      </c>
      <c r="D292" s="470">
        <f t="shared" si="4"/>
        <v>13245.55</v>
      </c>
      <c r="F292" s="533"/>
    </row>
    <row r="293" spans="1:6" ht="15.75" x14ac:dyDescent="0.25">
      <c r="A293" s="681" t="s">
        <v>2424</v>
      </c>
      <c r="B293" s="682"/>
      <c r="C293" s="682"/>
      <c r="D293" s="683"/>
      <c r="F293" s="533"/>
    </row>
    <row r="294" spans="1:6" x14ac:dyDescent="0.25">
      <c r="A294" s="295" t="s">
        <v>2425</v>
      </c>
      <c r="B294" s="296" t="s">
        <v>2426</v>
      </c>
      <c r="C294" s="534">
        <v>254.65</v>
      </c>
      <c r="D294" s="297">
        <f t="shared" si="4"/>
        <v>254.65</v>
      </c>
      <c r="F294" s="533"/>
    </row>
    <row r="295" spans="1:6" x14ac:dyDescent="0.25">
      <c r="A295" s="288" t="s">
        <v>2427</v>
      </c>
      <c r="B295" s="289" t="s">
        <v>2428</v>
      </c>
      <c r="C295" s="534">
        <v>278.16000000000003</v>
      </c>
      <c r="D295" s="290">
        <f t="shared" si="4"/>
        <v>278.16000000000003</v>
      </c>
      <c r="F295" s="533"/>
    </row>
    <row r="296" spans="1:6" x14ac:dyDescent="0.25">
      <c r="A296" s="288" t="s">
        <v>2429</v>
      </c>
      <c r="B296" s="289" t="s">
        <v>2430</v>
      </c>
      <c r="C296" s="534">
        <v>333</v>
      </c>
      <c r="D296" s="290">
        <f t="shared" si="4"/>
        <v>333</v>
      </c>
      <c r="F296" s="533"/>
    </row>
    <row r="297" spans="1:6" x14ac:dyDescent="0.25">
      <c r="A297" s="288" t="s">
        <v>2431</v>
      </c>
      <c r="B297" s="289" t="s">
        <v>2432</v>
      </c>
      <c r="C297" s="534">
        <v>411.36</v>
      </c>
      <c r="D297" s="290">
        <f t="shared" si="4"/>
        <v>411.36</v>
      </c>
      <c r="F297" s="533"/>
    </row>
    <row r="298" spans="1:6" x14ac:dyDescent="0.25">
      <c r="A298" s="288" t="s">
        <v>2433</v>
      </c>
      <c r="B298" s="289" t="s">
        <v>2434</v>
      </c>
      <c r="C298" s="534">
        <v>470.12</v>
      </c>
      <c r="D298" s="290">
        <f t="shared" si="4"/>
        <v>470.12</v>
      </c>
      <c r="F298" s="533"/>
    </row>
    <row r="299" spans="1:6" x14ac:dyDescent="0.25">
      <c r="A299" s="288" t="s">
        <v>2435</v>
      </c>
      <c r="B299" s="289" t="s">
        <v>2436</v>
      </c>
      <c r="C299" s="534">
        <v>642.5</v>
      </c>
      <c r="D299" s="290">
        <f t="shared" si="4"/>
        <v>642.5</v>
      </c>
      <c r="F299" s="533"/>
    </row>
    <row r="300" spans="1:6" x14ac:dyDescent="0.25">
      <c r="A300" s="288" t="s">
        <v>2437</v>
      </c>
      <c r="B300" s="289" t="s">
        <v>2438</v>
      </c>
      <c r="C300" s="534">
        <v>924.58</v>
      </c>
      <c r="D300" s="290">
        <f t="shared" si="4"/>
        <v>924.58</v>
      </c>
      <c r="F300" s="533"/>
    </row>
    <row r="301" spans="1:6" x14ac:dyDescent="0.25">
      <c r="A301" s="288" t="s">
        <v>2439</v>
      </c>
      <c r="B301" s="289" t="s">
        <v>2440</v>
      </c>
      <c r="C301" s="534">
        <v>1245.82</v>
      </c>
      <c r="D301" s="290">
        <f t="shared" si="4"/>
        <v>1245.82</v>
      </c>
      <c r="F301" s="533"/>
    </row>
    <row r="302" spans="1:6" x14ac:dyDescent="0.25">
      <c r="A302" s="288" t="s">
        <v>2441</v>
      </c>
      <c r="B302" s="289" t="s">
        <v>2442</v>
      </c>
      <c r="C302" s="534">
        <v>1700.28</v>
      </c>
      <c r="D302" s="290">
        <f t="shared" si="4"/>
        <v>1700.28</v>
      </c>
      <c r="F302" s="533"/>
    </row>
    <row r="303" spans="1:6" x14ac:dyDescent="0.25">
      <c r="A303" s="288" t="s">
        <v>2443</v>
      </c>
      <c r="B303" s="289" t="s">
        <v>2444</v>
      </c>
      <c r="C303" s="534">
        <v>2350.61</v>
      </c>
      <c r="D303" s="290">
        <f t="shared" si="4"/>
        <v>2350.61</v>
      </c>
      <c r="F303" s="533"/>
    </row>
    <row r="304" spans="1:6" x14ac:dyDescent="0.25">
      <c r="A304" s="288" t="s">
        <v>2445</v>
      </c>
      <c r="B304" s="289" t="s">
        <v>2446</v>
      </c>
      <c r="C304" s="534">
        <v>3094.98</v>
      </c>
      <c r="D304" s="290">
        <f t="shared" si="4"/>
        <v>3094.98</v>
      </c>
      <c r="F304" s="533"/>
    </row>
    <row r="305" spans="1:6" x14ac:dyDescent="0.25">
      <c r="A305" s="288" t="s">
        <v>2447</v>
      </c>
      <c r="B305" s="289" t="s">
        <v>2448</v>
      </c>
      <c r="C305" s="534">
        <v>12442.5</v>
      </c>
      <c r="D305" s="290">
        <f t="shared" si="4"/>
        <v>12442.5</v>
      </c>
      <c r="F305" s="533"/>
    </row>
    <row r="306" spans="1:6" ht="18.75" x14ac:dyDescent="0.25">
      <c r="A306" s="684" t="s">
        <v>2449</v>
      </c>
      <c r="B306" s="685"/>
      <c r="C306" s="685"/>
      <c r="D306" s="686"/>
      <c r="F306" s="533"/>
    </row>
    <row r="307" spans="1:6" ht="15.75" x14ac:dyDescent="0.25">
      <c r="A307" s="679" t="s">
        <v>3277</v>
      </c>
      <c r="B307" s="679"/>
      <c r="C307" s="679"/>
      <c r="D307" s="679"/>
      <c r="F307" s="533"/>
    </row>
    <row r="308" spans="1:6" x14ac:dyDescent="0.25">
      <c r="A308" s="295" t="s">
        <v>2450</v>
      </c>
      <c r="B308" s="302" t="s">
        <v>2451</v>
      </c>
      <c r="C308" s="534">
        <v>261.7</v>
      </c>
      <c r="D308" s="301">
        <f t="shared" si="4"/>
        <v>261.7</v>
      </c>
      <c r="F308" s="533"/>
    </row>
    <row r="309" spans="1:6" x14ac:dyDescent="0.25">
      <c r="A309" s="288" t="s">
        <v>2452</v>
      </c>
      <c r="B309" s="291" t="s">
        <v>2453</v>
      </c>
      <c r="C309" s="534">
        <v>301.67</v>
      </c>
      <c r="D309" s="290">
        <f t="shared" si="4"/>
        <v>301.67</v>
      </c>
      <c r="F309" s="533"/>
    </row>
    <row r="310" spans="1:6" x14ac:dyDescent="0.25">
      <c r="A310" s="288" t="s">
        <v>2454</v>
      </c>
      <c r="B310" s="291" t="s">
        <v>2455</v>
      </c>
      <c r="C310" s="534">
        <v>348.68</v>
      </c>
      <c r="D310" s="290">
        <f t="shared" si="4"/>
        <v>348.68</v>
      </c>
      <c r="F310" s="533"/>
    </row>
    <row r="311" spans="1:6" x14ac:dyDescent="0.25">
      <c r="A311" s="288" t="s">
        <v>2456</v>
      </c>
      <c r="B311" s="291" t="s">
        <v>2457</v>
      </c>
      <c r="C311" s="534">
        <v>543.77</v>
      </c>
      <c r="D311" s="290">
        <f t="shared" si="4"/>
        <v>543.77</v>
      </c>
      <c r="F311" s="533"/>
    </row>
    <row r="312" spans="1:6" x14ac:dyDescent="0.25">
      <c r="A312" s="288" t="s">
        <v>2458</v>
      </c>
      <c r="B312" s="291" t="s">
        <v>2459</v>
      </c>
      <c r="C312" s="534">
        <v>655.04</v>
      </c>
      <c r="D312" s="290">
        <f t="shared" si="4"/>
        <v>655.04</v>
      </c>
      <c r="F312" s="533"/>
    </row>
    <row r="313" spans="1:6" x14ac:dyDescent="0.25">
      <c r="A313" s="288" t="s">
        <v>2460</v>
      </c>
      <c r="B313" s="291" t="s">
        <v>2461</v>
      </c>
      <c r="C313" s="534">
        <v>899.5</v>
      </c>
      <c r="D313" s="290">
        <f t="shared" si="4"/>
        <v>899.5</v>
      </c>
      <c r="F313" s="533"/>
    </row>
    <row r="314" spans="1:6" x14ac:dyDescent="0.25">
      <c r="A314" s="288" t="s">
        <v>2462</v>
      </c>
      <c r="B314" s="291" t="s">
        <v>2463</v>
      </c>
      <c r="C314" s="534">
        <v>1159.6400000000001</v>
      </c>
      <c r="D314" s="290">
        <f t="shared" si="4"/>
        <v>1159.6400000000001</v>
      </c>
      <c r="F314" s="533"/>
    </row>
    <row r="315" spans="1:6" x14ac:dyDescent="0.25">
      <c r="A315" s="288" t="s">
        <v>2464</v>
      </c>
      <c r="B315" s="291" t="s">
        <v>2465</v>
      </c>
      <c r="C315" s="534">
        <v>1561.59</v>
      </c>
      <c r="D315" s="290">
        <f t="shared" si="4"/>
        <v>1561.59</v>
      </c>
      <c r="F315" s="533"/>
    </row>
    <row r="316" spans="1:6" x14ac:dyDescent="0.25">
      <c r="A316" s="288" t="s">
        <v>2466</v>
      </c>
      <c r="B316" s="291" t="s">
        <v>2467</v>
      </c>
      <c r="C316" s="534">
        <v>2029.36</v>
      </c>
      <c r="D316" s="290">
        <f t="shared" si="4"/>
        <v>2029.36</v>
      </c>
      <c r="F316" s="533"/>
    </row>
    <row r="317" spans="1:6" x14ac:dyDescent="0.25">
      <c r="A317" s="288" t="s">
        <v>2468</v>
      </c>
      <c r="B317" s="291" t="s">
        <v>2469</v>
      </c>
      <c r="C317" s="534">
        <v>3109.08</v>
      </c>
      <c r="D317" s="290">
        <f t="shared" si="4"/>
        <v>3109.08</v>
      </c>
      <c r="F317" s="533"/>
    </row>
    <row r="318" spans="1:6" x14ac:dyDescent="0.25">
      <c r="A318" s="288" t="s">
        <v>2470</v>
      </c>
      <c r="B318" s="291" t="s">
        <v>2471</v>
      </c>
      <c r="C318" s="534">
        <v>3937.27</v>
      </c>
      <c r="D318" s="290">
        <f t="shared" si="4"/>
        <v>3937.27</v>
      </c>
      <c r="F318" s="533"/>
    </row>
    <row r="319" spans="1:6" x14ac:dyDescent="0.25">
      <c r="A319" s="288" t="s">
        <v>2472</v>
      </c>
      <c r="B319" s="291" t="s">
        <v>2473</v>
      </c>
      <c r="C319" s="534">
        <v>6229.13</v>
      </c>
      <c r="D319" s="290">
        <f t="shared" si="4"/>
        <v>6229.13</v>
      </c>
      <c r="F319" s="533"/>
    </row>
    <row r="320" spans="1:6" x14ac:dyDescent="0.25">
      <c r="A320" s="288" t="s">
        <v>2474</v>
      </c>
      <c r="B320" s="291" t="s">
        <v>2475</v>
      </c>
      <c r="C320" s="534">
        <v>18804.900000000001</v>
      </c>
      <c r="D320" s="290">
        <f t="shared" si="4"/>
        <v>18804.900000000001</v>
      </c>
      <c r="F320" s="533"/>
    </row>
    <row r="321" spans="1:6" x14ac:dyDescent="0.25">
      <c r="A321" s="298" t="s">
        <v>2476</v>
      </c>
      <c r="B321" s="303" t="s">
        <v>2477</v>
      </c>
      <c r="C321" s="535">
        <v>23082.9</v>
      </c>
      <c r="D321" s="470">
        <f t="shared" si="4"/>
        <v>23082.9</v>
      </c>
      <c r="F321" s="533"/>
    </row>
    <row r="322" spans="1:6" ht="15.75" x14ac:dyDescent="0.25">
      <c r="A322" s="681" t="s">
        <v>3278</v>
      </c>
      <c r="B322" s="682"/>
      <c r="C322" s="682"/>
      <c r="D322" s="683"/>
      <c r="F322" s="533"/>
    </row>
    <row r="323" spans="1:6" x14ac:dyDescent="0.25">
      <c r="A323" s="295" t="s">
        <v>2478</v>
      </c>
      <c r="B323" s="302" t="s">
        <v>2479</v>
      </c>
      <c r="C323" s="534">
        <v>634.66</v>
      </c>
      <c r="D323" s="297">
        <f t="shared" si="4"/>
        <v>634.66</v>
      </c>
      <c r="F323" s="533"/>
    </row>
    <row r="324" spans="1:6" x14ac:dyDescent="0.25">
      <c r="A324" s="288" t="s">
        <v>2480</v>
      </c>
      <c r="B324" s="291" t="s">
        <v>2481</v>
      </c>
      <c r="C324" s="534">
        <v>681.68</v>
      </c>
      <c r="D324" s="290">
        <f t="shared" si="4"/>
        <v>681.68</v>
      </c>
      <c r="F324" s="533"/>
    </row>
    <row r="325" spans="1:6" x14ac:dyDescent="0.25">
      <c r="A325" s="288" t="s">
        <v>2482</v>
      </c>
      <c r="B325" s="291" t="s">
        <v>2483</v>
      </c>
      <c r="C325" s="534">
        <v>799.21</v>
      </c>
      <c r="D325" s="290">
        <f t="shared" si="4"/>
        <v>799.21</v>
      </c>
      <c r="F325" s="533"/>
    </row>
    <row r="326" spans="1:6" x14ac:dyDescent="0.25">
      <c r="A326" s="288" t="s">
        <v>2484</v>
      </c>
      <c r="B326" s="291" t="s">
        <v>2485</v>
      </c>
      <c r="C326" s="534">
        <v>963.75</v>
      </c>
      <c r="D326" s="290">
        <f t="shared" si="4"/>
        <v>963.75</v>
      </c>
      <c r="F326" s="533"/>
    </row>
    <row r="327" spans="1:6" x14ac:dyDescent="0.25">
      <c r="A327" s="288" t="s">
        <v>2486</v>
      </c>
      <c r="B327" s="291" t="s">
        <v>2487</v>
      </c>
      <c r="C327" s="534">
        <v>1104.79</v>
      </c>
      <c r="D327" s="290">
        <f t="shared" si="4"/>
        <v>1104.79</v>
      </c>
      <c r="F327" s="533"/>
    </row>
    <row r="328" spans="1:6" x14ac:dyDescent="0.25">
      <c r="A328" s="288" t="s">
        <v>2488</v>
      </c>
      <c r="B328" s="291" t="s">
        <v>2489</v>
      </c>
      <c r="C328" s="534">
        <v>1285</v>
      </c>
      <c r="D328" s="290">
        <f t="shared" si="4"/>
        <v>1285</v>
      </c>
      <c r="F328" s="533"/>
    </row>
    <row r="329" spans="1:6" x14ac:dyDescent="0.25">
      <c r="A329" s="288" t="s">
        <v>2490</v>
      </c>
      <c r="B329" s="291" t="s">
        <v>2491</v>
      </c>
      <c r="C329" s="534">
        <v>1582.75</v>
      </c>
      <c r="D329" s="290">
        <f t="shared" si="4"/>
        <v>1582.75</v>
      </c>
      <c r="F329" s="533"/>
    </row>
    <row r="330" spans="1:6" x14ac:dyDescent="0.25">
      <c r="A330" s="288" t="s">
        <v>2492</v>
      </c>
      <c r="B330" s="291" t="s">
        <v>2493</v>
      </c>
      <c r="C330" s="534">
        <v>2248.7600000000002</v>
      </c>
      <c r="D330" s="290">
        <f t="shared" si="4"/>
        <v>2248.7600000000002</v>
      </c>
      <c r="F330" s="533"/>
    </row>
    <row r="331" spans="1:6" x14ac:dyDescent="0.25">
      <c r="A331" s="288" t="s">
        <v>2494</v>
      </c>
      <c r="B331" s="291" t="s">
        <v>2495</v>
      </c>
      <c r="C331" s="534">
        <v>2781.56</v>
      </c>
      <c r="D331" s="290">
        <f t="shared" si="4"/>
        <v>2781.56</v>
      </c>
      <c r="F331" s="533"/>
    </row>
    <row r="332" spans="1:6" x14ac:dyDescent="0.25">
      <c r="A332" s="288" t="s">
        <v>2496</v>
      </c>
      <c r="B332" s="291" t="s">
        <v>2497</v>
      </c>
      <c r="C332" s="534">
        <v>4215.43</v>
      </c>
      <c r="D332" s="290">
        <f t="shared" si="4"/>
        <v>4215.43</v>
      </c>
      <c r="F332" s="533"/>
    </row>
    <row r="333" spans="1:6" x14ac:dyDescent="0.25">
      <c r="A333" s="288" t="s">
        <v>2498</v>
      </c>
      <c r="B333" s="291" t="s">
        <v>2499</v>
      </c>
      <c r="C333" s="534">
        <v>5445.59</v>
      </c>
      <c r="D333" s="290">
        <f t="shared" si="4"/>
        <v>5445.59</v>
      </c>
      <c r="F333" s="533"/>
    </row>
    <row r="334" spans="1:6" x14ac:dyDescent="0.25">
      <c r="A334" s="288" t="s">
        <v>2500</v>
      </c>
      <c r="B334" s="291" t="s">
        <v>2501</v>
      </c>
      <c r="C334" s="534">
        <v>14236.88</v>
      </c>
      <c r="D334" s="290">
        <f t="shared" si="4"/>
        <v>14236.88</v>
      </c>
      <c r="F334" s="533"/>
    </row>
    <row r="335" spans="1:6" x14ac:dyDescent="0.25">
      <c r="A335" s="288" t="s">
        <v>2502</v>
      </c>
      <c r="B335" s="291" t="s">
        <v>2503</v>
      </c>
      <c r="C335" s="534">
        <v>19894.02</v>
      </c>
      <c r="D335" s="290">
        <f t="shared" si="4"/>
        <v>19894.02</v>
      </c>
      <c r="F335" s="533"/>
    </row>
    <row r="336" spans="1:6" x14ac:dyDescent="0.25">
      <c r="A336" s="288" t="s">
        <v>2504</v>
      </c>
      <c r="B336" s="291" t="s">
        <v>2505</v>
      </c>
      <c r="C336" s="534">
        <v>21578.62</v>
      </c>
      <c r="D336" s="290">
        <f t="shared" si="4"/>
        <v>21578.62</v>
      </c>
      <c r="F336" s="533"/>
    </row>
    <row r="337" spans="1:6" ht="18.75" x14ac:dyDescent="0.25">
      <c r="A337" s="699" t="s">
        <v>2506</v>
      </c>
      <c r="B337" s="700"/>
      <c r="C337" s="700"/>
      <c r="D337" s="701"/>
      <c r="F337" s="533"/>
    </row>
    <row r="338" spans="1:6" ht="15.75" x14ac:dyDescent="0.25">
      <c r="A338" s="679" t="s">
        <v>3279</v>
      </c>
      <c r="B338" s="679"/>
      <c r="C338" s="679"/>
      <c r="D338" s="679"/>
      <c r="F338" s="533"/>
    </row>
    <row r="339" spans="1:6" x14ac:dyDescent="0.25">
      <c r="A339" s="288" t="s">
        <v>2507</v>
      </c>
      <c r="B339" s="289" t="s">
        <v>2508</v>
      </c>
      <c r="C339" s="534">
        <v>8885.32</v>
      </c>
      <c r="D339" s="290">
        <f t="shared" ref="D339:D352" si="5">C339-C339*$B$4/100</f>
        <v>8885.32</v>
      </c>
      <c r="F339" s="533"/>
    </row>
    <row r="340" spans="1:6" x14ac:dyDescent="0.25">
      <c r="A340" s="288" t="s">
        <v>2509</v>
      </c>
      <c r="B340" s="289" t="s">
        <v>2510</v>
      </c>
      <c r="C340" s="534">
        <v>9872.57</v>
      </c>
      <c r="D340" s="290">
        <f t="shared" si="5"/>
        <v>9872.57</v>
      </c>
      <c r="F340" s="533"/>
    </row>
    <row r="341" spans="1:6" x14ac:dyDescent="0.25">
      <c r="A341" s="288" t="s">
        <v>2511</v>
      </c>
      <c r="B341" s="289" t="s">
        <v>2512</v>
      </c>
      <c r="C341" s="534">
        <v>10859.83</v>
      </c>
      <c r="D341" s="290">
        <f t="shared" si="5"/>
        <v>10859.83</v>
      </c>
      <c r="F341" s="533"/>
    </row>
    <row r="342" spans="1:6" x14ac:dyDescent="0.25">
      <c r="A342" s="298" t="s">
        <v>2513</v>
      </c>
      <c r="B342" s="299" t="s">
        <v>2514</v>
      </c>
      <c r="C342" s="534">
        <v>11240.79</v>
      </c>
      <c r="D342" s="300">
        <f t="shared" si="5"/>
        <v>11240.79</v>
      </c>
      <c r="F342" s="533"/>
    </row>
    <row r="343" spans="1:6" ht="15.75" x14ac:dyDescent="0.25">
      <c r="A343" s="679" t="s">
        <v>3280</v>
      </c>
      <c r="B343" s="679"/>
      <c r="C343" s="679"/>
      <c r="D343" s="679"/>
      <c r="F343" s="533"/>
    </row>
    <row r="344" spans="1:6" x14ac:dyDescent="0.25">
      <c r="A344" s="295" t="s">
        <v>2515</v>
      </c>
      <c r="B344" s="296" t="s">
        <v>2516</v>
      </c>
      <c r="C344" s="534">
        <v>4657.1899999999996</v>
      </c>
      <c r="D344" s="301">
        <f t="shared" si="5"/>
        <v>4657.1899999999996</v>
      </c>
      <c r="F344" s="533"/>
    </row>
    <row r="345" spans="1:6" x14ac:dyDescent="0.25">
      <c r="A345" s="288" t="s">
        <v>2517</v>
      </c>
      <c r="B345" s="289" t="s">
        <v>2518</v>
      </c>
      <c r="C345" s="534">
        <v>5350.31</v>
      </c>
      <c r="D345" s="290">
        <f t="shared" si="5"/>
        <v>5350.31</v>
      </c>
      <c r="F345" s="533"/>
    </row>
    <row r="346" spans="1:6" x14ac:dyDescent="0.25">
      <c r="A346" s="288" t="s">
        <v>2519</v>
      </c>
      <c r="B346" s="289" t="s">
        <v>2520</v>
      </c>
      <c r="C346" s="534">
        <v>8017.54</v>
      </c>
      <c r="D346" s="290">
        <f t="shared" si="5"/>
        <v>8017.54</v>
      </c>
      <c r="F346" s="533"/>
    </row>
    <row r="347" spans="1:6" x14ac:dyDescent="0.25">
      <c r="A347" s="288" t="s">
        <v>2521</v>
      </c>
      <c r="B347" s="289" t="s">
        <v>2522</v>
      </c>
      <c r="C347" s="534">
        <v>9018.83</v>
      </c>
      <c r="D347" s="290">
        <f t="shared" si="5"/>
        <v>9018.83</v>
      </c>
      <c r="F347" s="533"/>
    </row>
    <row r="348" spans="1:6" x14ac:dyDescent="0.25">
      <c r="A348" s="288" t="s">
        <v>2523</v>
      </c>
      <c r="B348" s="289" t="s">
        <v>2524</v>
      </c>
      <c r="C348" s="534">
        <v>10473.459999999999</v>
      </c>
      <c r="D348" s="290">
        <f t="shared" si="5"/>
        <v>10473.459999999999</v>
      </c>
      <c r="F348" s="533"/>
    </row>
    <row r="349" spans="1:6" x14ac:dyDescent="0.25">
      <c r="A349" s="288" t="s">
        <v>2525</v>
      </c>
      <c r="B349" s="289" t="s">
        <v>2526</v>
      </c>
      <c r="C349" s="534">
        <v>10734.46</v>
      </c>
      <c r="D349" s="290">
        <f t="shared" si="5"/>
        <v>10734.46</v>
      </c>
      <c r="F349" s="533"/>
    </row>
    <row r="350" spans="1:6" x14ac:dyDescent="0.25">
      <c r="A350" s="288" t="s">
        <v>2527</v>
      </c>
      <c r="B350" s="289" t="s">
        <v>2528</v>
      </c>
      <c r="C350" s="534">
        <v>11091.76</v>
      </c>
      <c r="D350" s="290">
        <f t="shared" si="5"/>
        <v>11091.76</v>
      </c>
      <c r="F350" s="533"/>
    </row>
    <row r="351" spans="1:6" x14ac:dyDescent="0.25">
      <c r="A351" s="288" t="s">
        <v>2529</v>
      </c>
      <c r="B351" s="289" t="s">
        <v>2530</v>
      </c>
      <c r="C351" s="534">
        <v>12937.3</v>
      </c>
      <c r="D351" s="290">
        <f t="shared" si="5"/>
        <v>12937.3</v>
      </c>
      <c r="F351" s="533"/>
    </row>
    <row r="352" spans="1:6" x14ac:dyDescent="0.25">
      <c r="A352" s="288" t="s">
        <v>2531</v>
      </c>
      <c r="B352" s="289" t="s">
        <v>2532</v>
      </c>
      <c r="C352" s="534">
        <v>17128.53</v>
      </c>
      <c r="D352" s="290">
        <f t="shared" si="5"/>
        <v>17128.53</v>
      </c>
      <c r="F352" s="533"/>
    </row>
    <row r="353" spans="1:6" ht="18.75" x14ac:dyDescent="0.25">
      <c r="A353" s="699" t="s">
        <v>3267</v>
      </c>
      <c r="B353" s="700"/>
      <c r="C353" s="700"/>
      <c r="D353" s="700"/>
      <c r="F353" s="533"/>
    </row>
    <row r="354" spans="1:6" ht="15.75" x14ac:dyDescent="0.25">
      <c r="A354" s="679" t="s">
        <v>3281</v>
      </c>
      <c r="B354" s="679"/>
      <c r="C354" s="679"/>
      <c r="D354" s="679"/>
      <c r="F354" s="533"/>
    </row>
    <row r="355" spans="1:6" x14ac:dyDescent="0.25">
      <c r="A355" s="488" t="s">
        <v>3247</v>
      </c>
      <c r="B355" s="489" t="s">
        <v>3248</v>
      </c>
      <c r="C355" s="537">
        <v>1441.71</v>
      </c>
      <c r="D355" s="290">
        <f t="shared" ref="D355:D364" si="6">C355-C355*$B$4/100</f>
        <v>1441.71</v>
      </c>
      <c r="F355" s="533"/>
    </row>
    <row r="356" spans="1:6" x14ac:dyDescent="0.25">
      <c r="A356" s="488" t="s">
        <v>3249</v>
      </c>
      <c r="B356" s="489" t="s">
        <v>3250</v>
      </c>
      <c r="C356" s="537">
        <v>1488.72</v>
      </c>
      <c r="D356" s="290">
        <f t="shared" si="6"/>
        <v>1488.72</v>
      </c>
      <c r="F356" s="533"/>
    </row>
    <row r="357" spans="1:6" x14ac:dyDescent="0.25">
      <c r="A357" s="488" t="s">
        <v>3251</v>
      </c>
      <c r="B357" s="489" t="s">
        <v>3252</v>
      </c>
      <c r="C357" s="537">
        <v>2405.46</v>
      </c>
      <c r="D357" s="290">
        <f t="shared" si="6"/>
        <v>2405.46</v>
      </c>
      <c r="F357" s="533"/>
    </row>
    <row r="358" spans="1:6" x14ac:dyDescent="0.25">
      <c r="A358" s="488" t="s">
        <v>3253</v>
      </c>
      <c r="B358" s="489" t="s">
        <v>3254</v>
      </c>
      <c r="C358" s="537">
        <v>3079.3</v>
      </c>
      <c r="D358" s="290">
        <f t="shared" si="6"/>
        <v>3079.3</v>
      </c>
      <c r="F358" s="533"/>
    </row>
    <row r="359" spans="1:6" x14ac:dyDescent="0.25">
      <c r="A359" s="488" t="s">
        <v>3255</v>
      </c>
      <c r="B359" s="489" t="s">
        <v>3256</v>
      </c>
      <c r="C359" s="537">
        <v>4270.28</v>
      </c>
      <c r="D359" s="290">
        <f t="shared" si="6"/>
        <v>4270.28</v>
      </c>
      <c r="F359" s="533"/>
    </row>
    <row r="360" spans="1:6" x14ac:dyDescent="0.25">
      <c r="A360" s="488" t="s">
        <v>3257</v>
      </c>
      <c r="B360" s="489" t="s">
        <v>3258</v>
      </c>
      <c r="C360" s="537">
        <v>6009.73</v>
      </c>
      <c r="D360" s="290">
        <f t="shared" si="6"/>
        <v>6009.73</v>
      </c>
      <c r="F360" s="533"/>
    </row>
    <row r="361" spans="1:6" x14ac:dyDescent="0.25">
      <c r="A361" s="488" t="s">
        <v>3259</v>
      </c>
      <c r="B361" s="489" t="s">
        <v>3260</v>
      </c>
      <c r="C361" s="537">
        <v>7600.31</v>
      </c>
      <c r="D361" s="290">
        <f t="shared" si="6"/>
        <v>7600.31</v>
      </c>
      <c r="F361" s="533"/>
    </row>
    <row r="362" spans="1:6" x14ac:dyDescent="0.25">
      <c r="A362" s="488" t="s">
        <v>3261</v>
      </c>
      <c r="B362" s="489" t="s">
        <v>3262</v>
      </c>
      <c r="C362" s="537">
        <v>16532.64</v>
      </c>
      <c r="D362" s="290">
        <f t="shared" si="6"/>
        <v>16532.64</v>
      </c>
      <c r="F362" s="533"/>
    </row>
    <row r="363" spans="1:6" x14ac:dyDescent="0.25">
      <c r="A363" s="488" t="s">
        <v>3263</v>
      </c>
      <c r="B363" s="489" t="s">
        <v>3264</v>
      </c>
      <c r="C363" s="537">
        <v>24289.66</v>
      </c>
      <c r="D363" s="290">
        <f t="shared" si="6"/>
        <v>24289.66</v>
      </c>
      <c r="F363" s="533"/>
    </row>
    <row r="364" spans="1:6" x14ac:dyDescent="0.25">
      <c r="A364" s="488" t="s">
        <v>3265</v>
      </c>
      <c r="B364" s="489" t="s">
        <v>3266</v>
      </c>
      <c r="C364" s="537">
        <v>32908.58</v>
      </c>
      <c r="D364" s="290">
        <f t="shared" si="6"/>
        <v>32908.58</v>
      </c>
      <c r="F364" s="533"/>
    </row>
  </sheetData>
  <mergeCells count="37">
    <mergeCell ref="A343:D343"/>
    <mergeCell ref="A353:D353"/>
    <mergeCell ref="A354:D354"/>
    <mergeCell ref="A282:D282"/>
    <mergeCell ref="A293:D293"/>
    <mergeCell ref="A337:D337"/>
    <mergeCell ref="A338:D338"/>
    <mergeCell ref="A1:D1"/>
    <mergeCell ref="B4:D4"/>
    <mergeCell ref="A9:D9"/>
    <mergeCell ref="A10:D10"/>
    <mergeCell ref="A42:D42"/>
    <mergeCell ref="A43:D43"/>
    <mergeCell ref="A55:D55"/>
    <mergeCell ref="A26:D26"/>
    <mergeCell ref="A64:D64"/>
    <mergeCell ref="A118:D118"/>
    <mergeCell ref="A128:D128"/>
    <mergeCell ref="A144:D144"/>
    <mergeCell ref="A76:D76"/>
    <mergeCell ref="A88:D88"/>
    <mergeCell ref="A101:D101"/>
    <mergeCell ref="A102:D102"/>
    <mergeCell ref="A155:D155"/>
    <mergeCell ref="A156:D156"/>
    <mergeCell ref="A190:D190"/>
    <mergeCell ref="A322:D322"/>
    <mergeCell ref="A307:D307"/>
    <mergeCell ref="A306:D306"/>
    <mergeCell ref="A191:D191"/>
    <mergeCell ref="A213:D213"/>
    <mergeCell ref="A230:D230"/>
    <mergeCell ref="A239:D239"/>
    <mergeCell ref="A173:D173"/>
    <mergeCell ref="A240:D240"/>
    <mergeCell ref="A256:D256"/>
    <mergeCell ref="A269:D269"/>
  </mergeCells>
  <pageMargins left="0.7" right="0.7" top="0.75" bottom="0.75" header="0.3" footer="0.3"/>
  <pageSetup paperSize="9" orientation="portrait" r:id="rId1"/>
  <drawing r:id="rId2"/>
</worksheet>
</file>

<file path=xl/worksheets/sheet1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>
    <pageSetUpPr fitToPage="1"/>
  </sheetPr>
  <dimension ref="A1:V153"/>
  <sheetViews>
    <sheetView workbookViewId="0">
      <selection activeCell="J4" sqref="J4"/>
    </sheetView>
  </sheetViews>
  <sheetFormatPr defaultColWidth="8.85546875" defaultRowHeight="11.25" outlineLevelRow="2" x14ac:dyDescent="0.2"/>
  <cols>
    <col min="1" max="1" width="2.5703125" style="151" customWidth="1"/>
    <col min="2" max="2" width="88.28515625" style="151" customWidth="1"/>
    <col min="3" max="3" width="11" style="151" customWidth="1"/>
    <col min="4" max="5" width="23.7109375" style="151" customWidth="1"/>
    <col min="6" max="16384" width="8.85546875" style="151"/>
  </cols>
  <sheetData>
    <row r="1" spans="1:13" ht="15" customHeight="1" x14ac:dyDescent="0.2">
      <c r="B1" s="611" t="s">
        <v>2700</v>
      </c>
      <c r="C1" s="611"/>
      <c r="D1" s="611"/>
      <c r="E1" s="611"/>
      <c r="F1" s="611"/>
      <c r="G1" s="611"/>
      <c r="H1" s="611"/>
    </row>
    <row r="2" spans="1:13" ht="15" customHeight="1" x14ac:dyDescent="0.2">
      <c r="B2" s="57"/>
      <c r="C2" s="77"/>
      <c r="D2" s="75"/>
      <c r="E2" s="75"/>
      <c r="F2" s="75"/>
      <c r="G2" s="121"/>
      <c r="H2" s="75"/>
    </row>
    <row r="3" spans="1:13" ht="15" customHeight="1" x14ac:dyDescent="0.2">
      <c r="B3" s="57"/>
      <c r="C3" s="77"/>
      <c r="D3" s="75"/>
      <c r="E3" s="75"/>
      <c r="F3" s="75"/>
      <c r="G3" s="121"/>
      <c r="H3" s="75"/>
    </row>
    <row r="4" spans="1:13" ht="15" customHeight="1" x14ac:dyDescent="0.2">
      <c r="B4" s="305" t="s">
        <v>1110</v>
      </c>
      <c r="C4" s="306">
        <v>0</v>
      </c>
      <c r="D4" s="75"/>
      <c r="E4" s="75"/>
      <c r="F4" s="75"/>
      <c r="G4" s="121"/>
      <c r="H4" s="75"/>
    </row>
    <row r="5" spans="1:13" s="174" customFormat="1" ht="9.9499999999999993" customHeight="1" x14ac:dyDescent="0.2"/>
    <row r="6" spans="1:13" ht="12.75" customHeight="1" x14ac:dyDescent="0.2">
      <c r="A6" s="702" t="s">
        <v>2580</v>
      </c>
      <c r="B6" s="702"/>
      <c r="C6" s="702" t="s">
        <v>4</v>
      </c>
      <c r="D6" s="703" t="s">
        <v>2581</v>
      </c>
      <c r="E6" s="703" t="s">
        <v>1465</v>
      </c>
      <c r="F6" s="710" t="s">
        <v>3028</v>
      </c>
      <c r="G6" s="710"/>
      <c r="H6" s="710"/>
    </row>
    <row r="7" spans="1:13" ht="12.75" customHeight="1" x14ac:dyDescent="0.2">
      <c r="A7" s="702"/>
      <c r="B7" s="702"/>
      <c r="C7" s="702"/>
      <c r="D7" s="703"/>
      <c r="E7" s="703"/>
      <c r="F7" s="710"/>
      <c r="G7" s="710"/>
      <c r="H7" s="710"/>
    </row>
    <row r="8" spans="1:13" ht="12.75" customHeight="1" x14ac:dyDescent="0.2">
      <c r="A8" s="702"/>
      <c r="B8" s="702"/>
      <c r="C8" s="702"/>
      <c r="D8" s="703"/>
      <c r="E8" s="703"/>
      <c r="F8" s="710"/>
      <c r="G8" s="710"/>
      <c r="H8" s="710"/>
      <c r="I8" s="304"/>
      <c r="J8" s="304"/>
      <c r="K8" s="304"/>
    </row>
    <row r="9" spans="1:13" ht="12.75" customHeight="1" x14ac:dyDescent="0.2">
      <c r="A9" s="702"/>
      <c r="B9" s="702"/>
      <c r="C9" s="702"/>
      <c r="D9" s="703"/>
      <c r="E9" s="703"/>
      <c r="F9" s="710"/>
      <c r="G9" s="710"/>
      <c r="H9" s="710"/>
      <c r="I9" s="304"/>
      <c r="J9" s="304"/>
      <c r="K9" s="304"/>
    </row>
    <row r="10" spans="1:13" s="274" customFormat="1" ht="12.75" customHeight="1" outlineLevel="1" x14ac:dyDescent="0.2">
      <c r="A10" s="711" t="s">
        <v>2582</v>
      </c>
      <c r="B10" s="712"/>
      <c r="C10" s="712"/>
      <c r="D10" s="712"/>
      <c r="E10" s="712"/>
      <c r="F10" s="712"/>
      <c r="G10" s="712"/>
      <c r="H10" s="713"/>
      <c r="I10" s="307"/>
      <c r="J10" s="307"/>
      <c r="K10" s="307"/>
      <c r="L10" s="308"/>
      <c r="M10" s="309"/>
    </row>
    <row r="11" spans="1:13" s="420" customFormat="1" ht="12.75" customHeight="1" outlineLevel="2" x14ac:dyDescent="0.2">
      <c r="A11" s="704" t="s">
        <v>2583</v>
      </c>
      <c r="B11" s="704"/>
      <c r="C11" s="416">
        <v>110000105</v>
      </c>
      <c r="D11" s="417">
        <v>2205.8823529411766</v>
      </c>
      <c r="E11" s="418">
        <f>D11-D11*$C$4/100</f>
        <v>2205.8823529411766</v>
      </c>
      <c r="F11" s="715"/>
      <c r="G11" s="715"/>
      <c r="H11" s="715"/>
      <c r="I11" s="419"/>
      <c r="J11" s="419"/>
      <c r="K11" s="419"/>
    </row>
    <row r="12" spans="1:13" s="420" customFormat="1" ht="12.75" customHeight="1" outlineLevel="2" x14ac:dyDescent="0.2">
      <c r="A12" s="704" t="s">
        <v>2584</v>
      </c>
      <c r="B12" s="704"/>
      <c r="C12" s="416">
        <v>110000106</v>
      </c>
      <c r="D12" s="417">
        <v>2941.1764705882351</v>
      </c>
      <c r="E12" s="418">
        <f t="shared" ref="E12:E28" si="0">D12-D12*$C$4/100</f>
        <v>2941.1764705882351</v>
      </c>
      <c r="F12" s="715"/>
      <c r="G12" s="715"/>
      <c r="H12" s="715"/>
      <c r="I12" s="419"/>
      <c r="J12" s="419"/>
      <c r="K12" s="419"/>
    </row>
    <row r="13" spans="1:13" s="420" customFormat="1" ht="12.75" customHeight="1" outlineLevel="2" x14ac:dyDescent="0.2">
      <c r="A13" s="704" t="s">
        <v>2585</v>
      </c>
      <c r="B13" s="704"/>
      <c r="C13" s="416">
        <v>110000107</v>
      </c>
      <c r="D13" s="417">
        <v>4117.6470588235297</v>
      </c>
      <c r="E13" s="418">
        <f t="shared" si="0"/>
        <v>4117.6470588235297</v>
      </c>
      <c r="F13" s="715"/>
      <c r="G13" s="715"/>
      <c r="H13" s="715"/>
      <c r="I13" s="419"/>
      <c r="J13" s="419"/>
      <c r="K13" s="419"/>
    </row>
    <row r="14" spans="1:13" s="420" customFormat="1" ht="12.75" customHeight="1" outlineLevel="2" x14ac:dyDescent="0.2">
      <c r="A14" s="704" t="s">
        <v>2586</v>
      </c>
      <c r="B14" s="704"/>
      <c r="C14" s="416">
        <v>110000108</v>
      </c>
      <c r="D14" s="417">
        <v>5882.3529411764703</v>
      </c>
      <c r="E14" s="418">
        <f t="shared" si="0"/>
        <v>5882.3529411764703</v>
      </c>
      <c r="F14" s="715"/>
      <c r="G14" s="715"/>
      <c r="H14" s="715"/>
      <c r="I14" s="419"/>
      <c r="J14" s="419"/>
      <c r="K14" s="419"/>
    </row>
    <row r="15" spans="1:13" s="420" customFormat="1" ht="12.75" customHeight="1" outlineLevel="2" x14ac:dyDescent="0.2">
      <c r="A15" s="704" t="s">
        <v>2587</v>
      </c>
      <c r="B15" s="704"/>
      <c r="C15" s="416">
        <v>110000109</v>
      </c>
      <c r="D15" s="417">
        <v>7352.9411764705883</v>
      </c>
      <c r="E15" s="418">
        <f t="shared" si="0"/>
        <v>7352.9411764705883</v>
      </c>
      <c r="F15" s="715"/>
      <c r="G15" s="715"/>
      <c r="H15" s="715"/>
      <c r="I15" s="419"/>
      <c r="J15" s="419"/>
      <c r="K15" s="419"/>
    </row>
    <row r="16" spans="1:13" s="420" customFormat="1" ht="12.75" customHeight="1" outlineLevel="2" x14ac:dyDescent="0.2">
      <c r="A16" s="704" t="s">
        <v>2588</v>
      </c>
      <c r="B16" s="704"/>
      <c r="C16" s="416">
        <v>110000110</v>
      </c>
      <c r="D16" s="417">
        <v>11029.411764705883</v>
      </c>
      <c r="E16" s="418">
        <f t="shared" si="0"/>
        <v>11029.411764705883</v>
      </c>
      <c r="F16" s="715"/>
      <c r="G16" s="715"/>
      <c r="H16" s="715"/>
      <c r="I16" s="419"/>
      <c r="J16" s="419"/>
      <c r="K16" s="419"/>
    </row>
    <row r="17" spans="1:13" s="420" customFormat="1" ht="12.75" customHeight="1" outlineLevel="2" x14ac:dyDescent="0.2">
      <c r="A17" s="704" t="s">
        <v>2589</v>
      </c>
      <c r="B17" s="704"/>
      <c r="C17" s="416">
        <v>110000111</v>
      </c>
      <c r="D17" s="417">
        <v>17647.058823529413</v>
      </c>
      <c r="E17" s="418">
        <f t="shared" si="0"/>
        <v>17647.058823529413</v>
      </c>
      <c r="F17" s="715"/>
      <c r="G17" s="715"/>
      <c r="H17" s="715"/>
      <c r="I17" s="419"/>
      <c r="J17" s="419"/>
      <c r="K17" s="419"/>
    </row>
    <row r="18" spans="1:13" s="420" customFormat="1" ht="12.75" customHeight="1" outlineLevel="2" x14ac:dyDescent="0.2">
      <c r="A18" s="704" t="s">
        <v>2590</v>
      </c>
      <c r="B18" s="704"/>
      <c r="C18" s="416">
        <v>110000112</v>
      </c>
      <c r="D18" s="417">
        <v>29411.764705882353</v>
      </c>
      <c r="E18" s="418">
        <f t="shared" si="0"/>
        <v>29411.764705882353</v>
      </c>
      <c r="F18" s="715"/>
      <c r="G18" s="715"/>
      <c r="H18" s="715"/>
      <c r="I18" s="419"/>
      <c r="J18" s="419"/>
      <c r="K18" s="419"/>
    </row>
    <row r="19" spans="1:13" s="274" customFormat="1" ht="12.75" customHeight="1" outlineLevel="1" x14ac:dyDescent="0.2">
      <c r="A19" s="714" t="s">
        <v>2591</v>
      </c>
      <c r="B19" s="714"/>
      <c r="C19" s="714"/>
      <c r="D19" s="714"/>
      <c r="E19" s="714"/>
      <c r="F19" s="714"/>
      <c r="G19" s="714"/>
      <c r="H19" s="714"/>
      <c r="I19" s="307"/>
      <c r="J19" s="307"/>
      <c r="K19" s="307"/>
      <c r="L19" s="308"/>
      <c r="M19" s="309"/>
    </row>
    <row r="20" spans="1:13" ht="12.75" customHeight="1" outlineLevel="2" x14ac:dyDescent="0.2">
      <c r="A20" s="705" t="s">
        <v>2592</v>
      </c>
      <c r="B20" s="705"/>
      <c r="C20" s="415">
        <v>120000105</v>
      </c>
      <c r="D20" s="413">
        <v>2426.4705882352941</v>
      </c>
      <c r="E20" s="414">
        <f t="shared" si="0"/>
        <v>2426.4705882352941</v>
      </c>
      <c r="F20" s="637"/>
      <c r="G20" s="637"/>
      <c r="H20" s="637"/>
      <c r="I20" s="174"/>
      <c r="J20" s="174"/>
      <c r="K20" s="174"/>
    </row>
    <row r="21" spans="1:13" ht="12.75" customHeight="1" outlineLevel="2" x14ac:dyDescent="0.2">
      <c r="A21" s="705" t="s">
        <v>2593</v>
      </c>
      <c r="B21" s="705"/>
      <c r="C21" s="415">
        <v>120000106</v>
      </c>
      <c r="D21" s="413">
        <v>3088.2352941176468</v>
      </c>
      <c r="E21" s="414">
        <f t="shared" si="0"/>
        <v>3088.2352941176468</v>
      </c>
      <c r="F21" s="637"/>
      <c r="G21" s="637"/>
      <c r="H21" s="637"/>
      <c r="I21" s="174"/>
      <c r="J21" s="174"/>
      <c r="K21" s="174"/>
    </row>
    <row r="22" spans="1:13" ht="12.75" customHeight="1" outlineLevel="2" x14ac:dyDescent="0.2">
      <c r="A22" s="705" t="s">
        <v>2594</v>
      </c>
      <c r="B22" s="705"/>
      <c r="C22" s="415">
        <v>120000107</v>
      </c>
      <c r="D22" s="413">
        <v>4191.1764705882351</v>
      </c>
      <c r="E22" s="414">
        <f t="shared" si="0"/>
        <v>4191.1764705882351</v>
      </c>
      <c r="F22" s="637"/>
      <c r="G22" s="637"/>
      <c r="H22" s="637"/>
      <c r="I22" s="174"/>
      <c r="J22" s="174"/>
      <c r="K22" s="174"/>
    </row>
    <row r="23" spans="1:13" ht="12.75" customHeight="1" outlineLevel="2" x14ac:dyDescent="0.2">
      <c r="A23" s="705" t="s">
        <v>2595</v>
      </c>
      <c r="B23" s="705"/>
      <c r="C23" s="415">
        <v>120000108</v>
      </c>
      <c r="D23" s="413">
        <v>5882.3529411764703</v>
      </c>
      <c r="E23" s="414">
        <f t="shared" si="0"/>
        <v>5882.3529411764703</v>
      </c>
      <c r="F23" s="637"/>
      <c r="G23" s="637"/>
      <c r="H23" s="637"/>
      <c r="I23" s="174"/>
      <c r="J23" s="174"/>
      <c r="K23" s="174"/>
    </row>
    <row r="24" spans="1:13" ht="12.75" customHeight="1" outlineLevel="2" x14ac:dyDescent="0.2">
      <c r="A24" s="705" t="s">
        <v>2596</v>
      </c>
      <c r="B24" s="705"/>
      <c r="C24" s="415">
        <v>120000109</v>
      </c>
      <c r="D24" s="413">
        <v>7500</v>
      </c>
      <c r="E24" s="414">
        <f t="shared" si="0"/>
        <v>7500</v>
      </c>
      <c r="F24" s="637"/>
      <c r="G24" s="637"/>
      <c r="H24" s="637"/>
      <c r="I24" s="174"/>
      <c r="J24" s="174"/>
      <c r="K24" s="174"/>
    </row>
    <row r="25" spans="1:13" ht="12.75" customHeight="1" outlineLevel="2" x14ac:dyDescent="0.2">
      <c r="A25" s="705" t="s">
        <v>2597</v>
      </c>
      <c r="B25" s="705"/>
      <c r="C25" s="415">
        <v>120000110</v>
      </c>
      <c r="D25" s="413">
        <v>11323.529411764706</v>
      </c>
      <c r="E25" s="414">
        <f t="shared" si="0"/>
        <v>11323.529411764706</v>
      </c>
      <c r="F25" s="637"/>
      <c r="G25" s="637"/>
      <c r="H25" s="637"/>
      <c r="I25" s="174"/>
      <c r="J25" s="174"/>
      <c r="K25" s="174"/>
    </row>
    <row r="26" spans="1:13" ht="12.75" customHeight="1" outlineLevel="2" x14ac:dyDescent="0.2">
      <c r="A26" s="705" t="s">
        <v>2598</v>
      </c>
      <c r="B26" s="705"/>
      <c r="C26" s="415">
        <v>120000111</v>
      </c>
      <c r="D26" s="413">
        <v>19852.941176470587</v>
      </c>
      <c r="E26" s="414">
        <f t="shared" si="0"/>
        <v>19852.941176470587</v>
      </c>
      <c r="F26" s="637"/>
      <c r="G26" s="637"/>
      <c r="H26" s="637"/>
      <c r="I26" s="174"/>
      <c r="J26" s="174"/>
      <c r="K26" s="174"/>
    </row>
    <row r="27" spans="1:13" ht="12.75" customHeight="1" outlineLevel="2" x14ac:dyDescent="0.2">
      <c r="A27" s="705" t="s">
        <v>2599</v>
      </c>
      <c r="B27" s="705"/>
      <c r="C27" s="415">
        <v>120000112</v>
      </c>
      <c r="D27" s="413">
        <v>30882.352941176472</v>
      </c>
      <c r="E27" s="414">
        <f t="shared" si="0"/>
        <v>30882.352941176472</v>
      </c>
      <c r="F27" s="637"/>
      <c r="G27" s="637"/>
      <c r="H27" s="637"/>
      <c r="I27" s="174"/>
      <c r="J27" s="174"/>
      <c r="K27" s="174"/>
    </row>
    <row r="28" spans="1:13" ht="12.75" customHeight="1" outlineLevel="2" x14ac:dyDescent="0.2">
      <c r="A28" s="705" t="s">
        <v>2600</v>
      </c>
      <c r="B28" s="705"/>
      <c r="C28" s="415">
        <v>120000113</v>
      </c>
      <c r="D28" s="413">
        <v>43750</v>
      </c>
      <c r="E28" s="414">
        <f t="shared" si="0"/>
        <v>43750</v>
      </c>
      <c r="F28" s="637"/>
      <c r="G28" s="637"/>
      <c r="H28" s="637"/>
      <c r="I28" s="174"/>
      <c r="J28" s="174"/>
      <c r="K28" s="174"/>
    </row>
    <row r="29" spans="1:13" s="274" customFormat="1" ht="12.75" customHeight="1" x14ac:dyDescent="0.2">
      <c r="A29" s="707" t="s">
        <v>2601</v>
      </c>
      <c r="B29" s="707"/>
      <c r="C29" s="707"/>
      <c r="D29" s="707"/>
      <c r="E29" s="707"/>
      <c r="F29" s="707"/>
      <c r="G29" s="707"/>
      <c r="H29" s="707"/>
      <c r="I29" s="307"/>
      <c r="J29" s="307"/>
      <c r="K29" s="307"/>
      <c r="L29" s="308"/>
      <c r="M29" s="309"/>
    </row>
    <row r="30" spans="1:13" s="274" customFormat="1" ht="12.75" customHeight="1" outlineLevel="1" x14ac:dyDescent="0.2">
      <c r="A30" s="708" t="s">
        <v>2602</v>
      </c>
      <c r="B30" s="708"/>
      <c r="C30" s="708"/>
      <c r="D30" s="708"/>
      <c r="E30" s="708"/>
      <c r="F30" s="708"/>
      <c r="G30" s="708"/>
      <c r="H30" s="708"/>
      <c r="I30" s="307"/>
      <c r="J30" s="307"/>
      <c r="K30" s="307"/>
      <c r="L30" s="308"/>
      <c r="M30" s="309"/>
    </row>
    <row r="31" spans="1:13" s="424" customFormat="1" ht="12.75" customHeight="1" outlineLevel="2" x14ac:dyDescent="0.2">
      <c r="A31" s="706" t="s">
        <v>2603</v>
      </c>
      <c r="B31" s="706"/>
      <c r="C31" s="421">
        <v>103103005</v>
      </c>
      <c r="D31" s="422">
        <v>3235.294117647059</v>
      </c>
      <c r="E31" s="414">
        <f t="shared" ref="E31:E73" si="1">D31-D31*$C$4/100</f>
        <v>3235.294117647059</v>
      </c>
      <c r="F31" s="709"/>
      <c r="G31" s="709"/>
      <c r="H31" s="709"/>
      <c r="I31" s="423"/>
      <c r="J31" s="423"/>
      <c r="K31" s="423"/>
    </row>
    <row r="32" spans="1:13" s="424" customFormat="1" ht="12.75" customHeight="1" outlineLevel="2" x14ac:dyDescent="0.2">
      <c r="A32" s="706" t="s">
        <v>2604</v>
      </c>
      <c r="B32" s="706"/>
      <c r="C32" s="421">
        <v>103103006</v>
      </c>
      <c r="D32" s="422">
        <v>4117.6470588235297</v>
      </c>
      <c r="E32" s="414">
        <f t="shared" si="1"/>
        <v>4117.6470588235297</v>
      </c>
      <c r="F32" s="709"/>
      <c r="G32" s="709"/>
      <c r="H32" s="709"/>
      <c r="I32" s="423"/>
      <c r="J32" s="423"/>
      <c r="K32" s="423"/>
    </row>
    <row r="33" spans="1:22" s="424" customFormat="1" ht="12.75" customHeight="1" outlineLevel="2" x14ac:dyDescent="0.2">
      <c r="A33" s="706" t="s">
        <v>2605</v>
      </c>
      <c r="B33" s="706"/>
      <c r="C33" s="421">
        <v>103103007</v>
      </c>
      <c r="D33" s="422">
        <v>5147.0588235294117</v>
      </c>
      <c r="E33" s="414">
        <f t="shared" si="1"/>
        <v>5147.0588235294117</v>
      </c>
      <c r="F33" s="709"/>
      <c r="G33" s="709"/>
      <c r="H33" s="709"/>
      <c r="I33" s="423"/>
      <c r="J33" s="423"/>
      <c r="K33" s="423"/>
    </row>
    <row r="34" spans="1:22" s="424" customFormat="1" ht="12.75" customHeight="1" outlineLevel="2" x14ac:dyDescent="0.2">
      <c r="A34" s="706" t="s">
        <v>2606</v>
      </c>
      <c r="B34" s="706"/>
      <c r="C34" s="421">
        <v>103103008</v>
      </c>
      <c r="D34" s="422">
        <v>6044.1176470588234</v>
      </c>
      <c r="E34" s="414">
        <f t="shared" si="1"/>
        <v>6044.1176470588234</v>
      </c>
      <c r="F34" s="709"/>
      <c r="G34" s="709"/>
      <c r="H34" s="709"/>
      <c r="I34" s="423"/>
      <c r="J34" s="423"/>
      <c r="K34" s="423"/>
    </row>
    <row r="35" spans="1:22" s="424" customFormat="1" ht="12.75" customHeight="1" outlineLevel="2" x14ac:dyDescent="0.2">
      <c r="A35" s="706" t="s">
        <v>2607</v>
      </c>
      <c r="B35" s="706"/>
      <c r="C35" s="421">
        <v>103103009</v>
      </c>
      <c r="D35" s="422">
        <v>9117.6470588235297</v>
      </c>
      <c r="E35" s="414">
        <f t="shared" si="1"/>
        <v>9117.6470588235297</v>
      </c>
      <c r="F35" s="709"/>
      <c r="G35" s="709"/>
      <c r="H35" s="709"/>
      <c r="I35" s="425"/>
      <c r="J35" s="423"/>
      <c r="K35" s="423"/>
    </row>
    <row r="36" spans="1:22" s="424" customFormat="1" ht="12.75" customHeight="1" outlineLevel="2" x14ac:dyDescent="0.2">
      <c r="A36" s="706" t="s">
        <v>2608</v>
      </c>
      <c r="B36" s="706"/>
      <c r="C36" s="421">
        <v>103103010</v>
      </c>
      <c r="D36" s="422">
        <v>10147.058823529413</v>
      </c>
      <c r="E36" s="414">
        <f t="shared" si="1"/>
        <v>10147.058823529413</v>
      </c>
      <c r="F36" s="709"/>
      <c r="G36" s="709"/>
      <c r="H36" s="709"/>
      <c r="I36" s="425"/>
      <c r="J36" s="423"/>
      <c r="K36" s="423"/>
      <c r="T36" s="423"/>
      <c r="U36" s="423"/>
    </row>
    <row r="37" spans="1:22" s="424" customFormat="1" ht="12.75" customHeight="1" outlineLevel="2" x14ac:dyDescent="0.2">
      <c r="A37" s="706" t="s">
        <v>2609</v>
      </c>
      <c r="B37" s="706"/>
      <c r="C37" s="421">
        <v>103103011</v>
      </c>
      <c r="D37" s="422">
        <v>16176.470588235294</v>
      </c>
      <c r="E37" s="414">
        <f t="shared" si="1"/>
        <v>16176.470588235294</v>
      </c>
      <c r="F37" s="709"/>
      <c r="G37" s="709"/>
      <c r="H37" s="709"/>
      <c r="I37" s="425"/>
      <c r="J37" s="423"/>
      <c r="K37" s="423"/>
      <c r="T37" s="423"/>
      <c r="U37" s="426"/>
      <c r="V37" s="427"/>
    </row>
    <row r="38" spans="1:22" s="424" customFormat="1" ht="12.75" customHeight="1" outlineLevel="2" x14ac:dyDescent="0.2">
      <c r="A38" s="706" t="s">
        <v>2610</v>
      </c>
      <c r="B38" s="706"/>
      <c r="C38" s="421">
        <v>103103012</v>
      </c>
      <c r="D38" s="422">
        <v>26470.588235294119</v>
      </c>
      <c r="E38" s="414">
        <f t="shared" si="1"/>
        <v>26470.588235294119</v>
      </c>
      <c r="F38" s="709"/>
      <c r="G38" s="709"/>
      <c r="H38" s="709"/>
      <c r="I38" s="425"/>
      <c r="J38" s="423"/>
      <c r="K38" s="423"/>
      <c r="T38" s="423"/>
      <c r="U38" s="426"/>
      <c r="V38" s="427"/>
    </row>
    <row r="39" spans="1:22" s="424" customFormat="1" ht="12.75" customHeight="1" outlineLevel="2" x14ac:dyDescent="0.2">
      <c r="A39" s="706" t="s">
        <v>2611</v>
      </c>
      <c r="B39" s="706"/>
      <c r="C39" s="421">
        <v>103103013</v>
      </c>
      <c r="D39" s="422">
        <v>39852.941176470587</v>
      </c>
      <c r="E39" s="414">
        <f t="shared" si="1"/>
        <v>39852.941176470587</v>
      </c>
      <c r="F39" s="709"/>
      <c r="G39" s="709"/>
      <c r="H39" s="709"/>
      <c r="I39" s="425"/>
      <c r="J39" s="423"/>
      <c r="K39" s="423"/>
      <c r="T39" s="423"/>
      <c r="U39" s="426"/>
      <c r="V39" s="427"/>
    </row>
    <row r="40" spans="1:22" s="424" customFormat="1" ht="12.75" customHeight="1" outlineLevel="2" x14ac:dyDescent="0.2">
      <c r="A40" s="706" t="s">
        <v>2612</v>
      </c>
      <c r="B40" s="706"/>
      <c r="C40" s="421">
        <v>103103014</v>
      </c>
      <c r="D40" s="422">
        <v>61030.882352941175</v>
      </c>
      <c r="E40" s="414">
        <f t="shared" si="1"/>
        <v>61030.882352941175</v>
      </c>
      <c r="F40" s="709"/>
      <c r="G40" s="709"/>
      <c r="H40" s="709"/>
      <c r="I40" s="425"/>
      <c r="J40" s="423"/>
      <c r="K40" s="423"/>
      <c r="T40" s="423"/>
      <c r="U40" s="426"/>
      <c r="V40" s="427"/>
    </row>
    <row r="41" spans="1:22" s="424" customFormat="1" ht="12.75" customHeight="1" outlineLevel="2" x14ac:dyDescent="0.2">
      <c r="A41" s="706" t="s">
        <v>2613</v>
      </c>
      <c r="B41" s="706"/>
      <c r="C41" s="421">
        <v>103103015</v>
      </c>
      <c r="D41" s="422">
        <v>106110.29411764706</v>
      </c>
      <c r="E41" s="414">
        <f t="shared" si="1"/>
        <v>106110.29411764706</v>
      </c>
      <c r="F41" s="709"/>
      <c r="G41" s="709"/>
      <c r="H41" s="709"/>
      <c r="I41" s="425"/>
      <c r="J41" s="423"/>
      <c r="K41" s="423"/>
      <c r="T41" s="423"/>
      <c r="U41" s="426"/>
      <c r="V41" s="427"/>
    </row>
    <row r="42" spans="1:22" s="424" customFormat="1" ht="12.75" customHeight="1" outlineLevel="2" x14ac:dyDescent="0.2">
      <c r="A42" s="706" t="s">
        <v>2614</v>
      </c>
      <c r="B42" s="706"/>
      <c r="C42" s="421">
        <v>103103016</v>
      </c>
      <c r="D42" s="422">
        <v>202555.88235294117</v>
      </c>
      <c r="E42" s="414">
        <f t="shared" si="1"/>
        <v>202555.88235294117</v>
      </c>
      <c r="F42" s="709"/>
      <c r="G42" s="709"/>
      <c r="H42" s="709"/>
      <c r="I42" s="425"/>
      <c r="J42" s="423"/>
      <c r="K42" s="423"/>
      <c r="T42" s="423"/>
      <c r="U42" s="426"/>
      <c r="V42" s="427"/>
    </row>
    <row r="43" spans="1:22" s="424" customFormat="1" ht="12.75" customHeight="1" outlineLevel="2" x14ac:dyDescent="0.2">
      <c r="A43" s="706" t="s">
        <v>2615</v>
      </c>
      <c r="B43" s="706"/>
      <c r="C43" s="421">
        <v>103103017</v>
      </c>
      <c r="D43" s="422">
        <v>242647.0588235294</v>
      </c>
      <c r="E43" s="414">
        <f t="shared" si="1"/>
        <v>242647.0588235294</v>
      </c>
      <c r="F43" s="709"/>
      <c r="G43" s="709"/>
      <c r="H43" s="709"/>
      <c r="I43" s="425"/>
      <c r="J43" s="423"/>
      <c r="K43" s="423"/>
      <c r="T43" s="423"/>
      <c r="U43" s="426"/>
      <c r="V43" s="427"/>
    </row>
    <row r="44" spans="1:22" s="424" customFormat="1" ht="12.75" customHeight="1" outlineLevel="2" x14ac:dyDescent="0.2">
      <c r="A44" s="706" t="s">
        <v>2616</v>
      </c>
      <c r="B44" s="706"/>
      <c r="C44" s="421">
        <v>103103018</v>
      </c>
      <c r="D44" s="422">
        <v>455514.5882352941</v>
      </c>
      <c r="E44" s="414">
        <f t="shared" si="1"/>
        <v>455514.5882352941</v>
      </c>
      <c r="F44" s="709"/>
      <c r="G44" s="709"/>
      <c r="H44" s="709"/>
      <c r="I44" s="425"/>
      <c r="J44" s="423"/>
      <c r="K44" s="423"/>
      <c r="T44" s="423"/>
      <c r="U44" s="426"/>
      <c r="V44" s="427"/>
    </row>
    <row r="45" spans="1:22" s="424" customFormat="1" ht="12.75" customHeight="1" outlineLevel="2" x14ac:dyDescent="0.2">
      <c r="A45" s="706" t="s">
        <v>2617</v>
      </c>
      <c r="B45" s="706"/>
      <c r="C45" s="421">
        <v>103103111</v>
      </c>
      <c r="D45" s="422">
        <v>17647.058823529413</v>
      </c>
      <c r="E45" s="414">
        <f t="shared" si="1"/>
        <v>17647.058823529413</v>
      </c>
      <c r="F45" s="709"/>
      <c r="G45" s="709"/>
      <c r="H45" s="709"/>
      <c r="I45" s="425"/>
      <c r="J45" s="423"/>
      <c r="K45" s="423"/>
      <c r="Q45" s="424" t="s">
        <v>1408</v>
      </c>
      <c r="T45" s="423"/>
      <c r="U45" s="426"/>
      <c r="V45" s="427"/>
    </row>
    <row r="46" spans="1:22" s="424" customFormat="1" ht="12.75" customHeight="1" outlineLevel="2" x14ac:dyDescent="0.2">
      <c r="A46" s="706" t="s">
        <v>2618</v>
      </c>
      <c r="B46" s="706"/>
      <c r="C46" s="421">
        <v>103103112</v>
      </c>
      <c r="D46" s="422">
        <v>26911.764705882353</v>
      </c>
      <c r="E46" s="414">
        <f t="shared" si="1"/>
        <v>26911.764705882353</v>
      </c>
      <c r="F46" s="709"/>
      <c r="G46" s="709"/>
      <c r="H46" s="709"/>
      <c r="I46" s="425"/>
      <c r="J46" s="423"/>
      <c r="K46" s="423"/>
      <c r="T46" s="423"/>
      <c r="U46" s="426"/>
      <c r="V46" s="427"/>
    </row>
    <row r="47" spans="1:22" s="424" customFormat="1" ht="12.75" customHeight="1" outlineLevel="2" x14ac:dyDescent="0.2">
      <c r="A47" s="706" t="s">
        <v>2619</v>
      </c>
      <c r="B47" s="706"/>
      <c r="C47" s="421">
        <v>103103113</v>
      </c>
      <c r="D47" s="422">
        <v>42647.058823529413</v>
      </c>
      <c r="E47" s="414">
        <f t="shared" si="1"/>
        <v>42647.058823529413</v>
      </c>
      <c r="F47" s="709"/>
      <c r="G47" s="709"/>
      <c r="H47" s="709"/>
      <c r="I47" s="423"/>
      <c r="J47" s="423"/>
      <c r="K47" s="423"/>
      <c r="T47" s="423"/>
      <c r="U47" s="426"/>
      <c r="V47" s="427"/>
    </row>
    <row r="48" spans="1:22" s="424" customFormat="1" ht="12.75" customHeight="1" outlineLevel="2" x14ac:dyDescent="0.2">
      <c r="A48" s="706" t="s">
        <v>2620</v>
      </c>
      <c r="B48" s="706"/>
      <c r="C48" s="421">
        <v>103103114</v>
      </c>
      <c r="D48" s="422">
        <v>64705.882352941175</v>
      </c>
      <c r="E48" s="414">
        <f t="shared" si="1"/>
        <v>64705.882352941175</v>
      </c>
      <c r="F48" s="709"/>
      <c r="G48" s="709"/>
      <c r="H48" s="709"/>
      <c r="I48" s="423"/>
      <c r="J48" s="423"/>
      <c r="K48" s="423"/>
      <c r="T48" s="423"/>
      <c r="U48" s="426"/>
      <c r="V48" s="427"/>
    </row>
    <row r="49" spans="1:22" s="424" customFormat="1" ht="12.75" customHeight="1" outlineLevel="2" x14ac:dyDescent="0.2">
      <c r="A49" s="706" t="s">
        <v>2621</v>
      </c>
      <c r="B49" s="706"/>
      <c r="C49" s="421">
        <v>103103115</v>
      </c>
      <c r="D49" s="422">
        <v>106110.29411764706</v>
      </c>
      <c r="E49" s="414">
        <f t="shared" si="1"/>
        <v>106110.29411764706</v>
      </c>
      <c r="F49" s="709"/>
      <c r="G49" s="709"/>
      <c r="H49" s="709"/>
      <c r="I49" s="423"/>
      <c r="J49" s="423"/>
      <c r="K49" s="423"/>
      <c r="T49" s="423"/>
      <c r="U49" s="426"/>
      <c r="V49" s="427"/>
    </row>
    <row r="50" spans="1:22" s="424" customFormat="1" ht="12.75" customHeight="1" outlineLevel="2" x14ac:dyDescent="0.2">
      <c r="A50" s="706" t="s">
        <v>2622</v>
      </c>
      <c r="B50" s="706"/>
      <c r="C50" s="421">
        <v>103103116</v>
      </c>
      <c r="D50" s="422">
        <v>191679.41176470587</v>
      </c>
      <c r="E50" s="414">
        <f t="shared" si="1"/>
        <v>191679.41176470587</v>
      </c>
      <c r="F50" s="709"/>
      <c r="G50" s="709"/>
      <c r="H50" s="709"/>
      <c r="I50" s="423"/>
      <c r="J50" s="423"/>
      <c r="K50" s="423"/>
      <c r="T50" s="423"/>
      <c r="U50" s="426"/>
      <c r="V50" s="427"/>
    </row>
    <row r="51" spans="1:22" s="424" customFormat="1" ht="12.75" customHeight="1" outlineLevel="2" x14ac:dyDescent="0.2">
      <c r="A51" s="706" t="s">
        <v>2623</v>
      </c>
      <c r="B51" s="706"/>
      <c r="C51" s="421">
        <v>103103117</v>
      </c>
      <c r="D51" s="422">
        <v>252941.17647058822</v>
      </c>
      <c r="E51" s="414">
        <f t="shared" si="1"/>
        <v>252941.17647058822</v>
      </c>
      <c r="F51" s="709"/>
      <c r="G51" s="709"/>
      <c r="H51" s="709"/>
      <c r="I51" s="423"/>
      <c r="J51" s="423"/>
      <c r="K51" s="423"/>
      <c r="T51" s="423"/>
      <c r="U51" s="426"/>
      <c r="V51" s="427"/>
    </row>
    <row r="52" spans="1:22" s="424" customFormat="1" ht="12.75" customHeight="1" outlineLevel="2" x14ac:dyDescent="0.2">
      <c r="A52" s="706" t="s">
        <v>2624</v>
      </c>
      <c r="B52" s="706"/>
      <c r="C52" s="421">
        <v>103103118</v>
      </c>
      <c r="D52" s="422">
        <v>442224.77941176464</v>
      </c>
      <c r="E52" s="414">
        <f t="shared" si="1"/>
        <v>442224.77941176464</v>
      </c>
      <c r="F52" s="709"/>
      <c r="G52" s="709"/>
      <c r="H52" s="709"/>
      <c r="I52" s="423"/>
      <c r="J52" s="423"/>
      <c r="K52" s="423"/>
      <c r="T52" s="423"/>
      <c r="U52" s="426"/>
      <c r="V52" s="427"/>
    </row>
    <row r="53" spans="1:22" s="424" customFormat="1" ht="12.75" customHeight="1" outlineLevel="2" x14ac:dyDescent="0.2">
      <c r="A53" s="706" t="s">
        <v>2625</v>
      </c>
      <c r="B53" s="706"/>
      <c r="C53" s="421">
        <v>103103218</v>
      </c>
      <c r="D53" s="422">
        <v>544117.6470588235</v>
      </c>
      <c r="E53" s="414">
        <f t="shared" si="1"/>
        <v>544117.6470588235</v>
      </c>
      <c r="F53" s="709"/>
      <c r="G53" s="709"/>
      <c r="H53" s="709"/>
      <c r="I53" s="423"/>
      <c r="J53" s="423"/>
      <c r="K53" s="423"/>
      <c r="T53" s="423"/>
      <c r="U53" s="426"/>
      <c r="V53" s="427"/>
    </row>
    <row r="54" spans="1:22" s="424" customFormat="1" ht="12.75" customHeight="1" outlineLevel="2" x14ac:dyDescent="0.2">
      <c r="A54" s="706" t="s">
        <v>2626</v>
      </c>
      <c r="B54" s="706"/>
      <c r="C54" s="421">
        <v>103103219</v>
      </c>
      <c r="D54" s="422">
        <v>654411.76470588241</v>
      </c>
      <c r="E54" s="414">
        <f t="shared" si="1"/>
        <v>654411.76470588241</v>
      </c>
      <c r="F54" s="709"/>
      <c r="G54" s="709"/>
      <c r="H54" s="709"/>
      <c r="I54" s="423"/>
      <c r="J54" s="423"/>
      <c r="K54" s="423"/>
      <c r="T54" s="423"/>
      <c r="U54" s="426"/>
      <c r="V54" s="427"/>
    </row>
    <row r="55" spans="1:22" s="424" customFormat="1" ht="12.75" customHeight="1" outlineLevel="2" x14ac:dyDescent="0.2">
      <c r="A55" s="706" t="s">
        <v>2627</v>
      </c>
      <c r="B55" s="706"/>
      <c r="C55" s="421">
        <v>103103221</v>
      </c>
      <c r="D55" s="422">
        <v>1911764.705882353</v>
      </c>
      <c r="E55" s="414">
        <f t="shared" si="1"/>
        <v>1911764.705882353</v>
      </c>
      <c r="F55" s="709"/>
      <c r="G55" s="709"/>
      <c r="H55" s="709"/>
      <c r="I55" s="423"/>
      <c r="J55" s="423"/>
      <c r="K55" s="423"/>
      <c r="T55" s="423"/>
      <c r="U55" s="426"/>
      <c r="V55" s="427"/>
    </row>
    <row r="56" spans="1:22" s="424" customFormat="1" ht="12.75" customHeight="1" outlineLevel="2" x14ac:dyDescent="0.2">
      <c r="A56" s="706" t="s">
        <v>2628</v>
      </c>
      <c r="B56" s="706"/>
      <c r="C56" s="421">
        <v>103103223</v>
      </c>
      <c r="D56" s="422">
        <v>2941176.4705882352</v>
      </c>
      <c r="E56" s="414">
        <f t="shared" si="1"/>
        <v>2941176.4705882352</v>
      </c>
      <c r="F56" s="709"/>
      <c r="G56" s="709"/>
      <c r="H56" s="709"/>
      <c r="I56" s="423"/>
      <c r="J56" s="423"/>
      <c r="K56" s="423"/>
      <c r="T56" s="423"/>
      <c r="U56" s="426"/>
      <c r="V56" s="427"/>
    </row>
    <row r="57" spans="1:22" s="424" customFormat="1" ht="12.75" customHeight="1" outlineLevel="2" x14ac:dyDescent="0.2">
      <c r="A57" s="706" t="s">
        <v>2629</v>
      </c>
      <c r="B57" s="706"/>
      <c r="C57" s="421">
        <v>103103318</v>
      </c>
      <c r="D57" s="422">
        <v>514705.8823529412</v>
      </c>
      <c r="E57" s="414">
        <f t="shared" si="1"/>
        <v>514705.8823529412</v>
      </c>
      <c r="F57" s="709"/>
      <c r="G57" s="709"/>
      <c r="H57" s="709"/>
      <c r="I57" s="423"/>
      <c r="J57" s="423"/>
      <c r="K57" s="423"/>
      <c r="T57" s="423"/>
      <c r="U57" s="426"/>
      <c r="V57" s="427"/>
    </row>
    <row r="58" spans="1:22" s="424" customFormat="1" ht="12.75" customHeight="1" outlineLevel="2" x14ac:dyDescent="0.2">
      <c r="A58" s="706" t="s">
        <v>2630</v>
      </c>
      <c r="B58" s="706"/>
      <c r="C58" s="421">
        <v>103103319</v>
      </c>
      <c r="D58" s="422">
        <v>580882.3529411765</v>
      </c>
      <c r="E58" s="414">
        <f t="shared" si="1"/>
        <v>580882.3529411765</v>
      </c>
      <c r="F58" s="709"/>
      <c r="G58" s="709"/>
      <c r="H58" s="709"/>
      <c r="I58" s="423"/>
      <c r="J58" s="423"/>
      <c r="K58" s="423"/>
      <c r="T58" s="423"/>
      <c r="U58" s="426"/>
      <c r="V58" s="427"/>
    </row>
    <row r="59" spans="1:22" s="424" customFormat="1" ht="12.75" customHeight="1" outlineLevel="2" x14ac:dyDescent="0.2">
      <c r="A59" s="706" t="s">
        <v>2631</v>
      </c>
      <c r="B59" s="706"/>
      <c r="C59" s="421">
        <v>103103321</v>
      </c>
      <c r="D59" s="422">
        <v>1911764.705882353</v>
      </c>
      <c r="E59" s="414">
        <f t="shared" si="1"/>
        <v>1911764.705882353</v>
      </c>
      <c r="F59" s="709"/>
      <c r="G59" s="709"/>
      <c r="H59" s="709"/>
      <c r="I59" s="423"/>
      <c r="J59" s="423"/>
      <c r="K59" s="423"/>
      <c r="T59" s="423"/>
      <c r="U59" s="426"/>
      <c r="V59" s="427"/>
    </row>
    <row r="60" spans="1:22" s="424" customFormat="1" ht="12.75" customHeight="1" outlineLevel="2" x14ac:dyDescent="0.2">
      <c r="A60" s="706" t="s">
        <v>2632</v>
      </c>
      <c r="B60" s="706"/>
      <c r="C60" s="421">
        <v>103103323</v>
      </c>
      <c r="D60" s="422">
        <v>2352941.1764705884</v>
      </c>
      <c r="E60" s="414">
        <f t="shared" si="1"/>
        <v>2352941.1764705884</v>
      </c>
      <c r="F60" s="709"/>
      <c r="G60" s="709"/>
      <c r="H60" s="709"/>
      <c r="I60" s="423"/>
      <c r="J60" s="423"/>
      <c r="K60" s="423"/>
      <c r="T60" s="423"/>
      <c r="U60" s="426"/>
      <c r="V60" s="427"/>
    </row>
    <row r="61" spans="1:22" s="274" customFormat="1" ht="12.75" customHeight="1" outlineLevel="1" x14ac:dyDescent="0.2">
      <c r="A61" s="708" t="s">
        <v>2633</v>
      </c>
      <c r="B61" s="708"/>
      <c r="C61" s="708"/>
      <c r="D61" s="708"/>
      <c r="E61" s="708"/>
      <c r="F61" s="708"/>
      <c r="G61" s="708"/>
      <c r="H61" s="708"/>
      <c r="I61" s="307"/>
      <c r="J61" s="307"/>
      <c r="K61" s="307"/>
      <c r="L61" s="308"/>
      <c r="M61" s="309"/>
      <c r="T61" s="304"/>
      <c r="U61" s="310"/>
      <c r="V61" s="311"/>
    </row>
    <row r="62" spans="1:22" s="424" customFormat="1" ht="12.75" customHeight="1" outlineLevel="2" x14ac:dyDescent="0.2">
      <c r="A62" s="706" t="s">
        <v>2634</v>
      </c>
      <c r="B62" s="706"/>
      <c r="C62" s="421">
        <v>103105005</v>
      </c>
      <c r="D62" s="429">
        <v>2573.5294117647059</v>
      </c>
      <c r="E62" s="428">
        <f t="shared" si="1"/>
        <v>2573.5294117647059</v>
      </c>
      <c r="F62" s="709"/>
      <c r="G62" s="709"/>
      <c r="H62" s="709"/>
      <c r="I62" s="425"/>
      <c r="J62" s="423"/>
      <c r="K62" s="423"/>
      <c r="T62" s="423"/>
      <c r="U62" s="426"/>
      <c r="V62" s="427"/>
    </row>
    <row r="63" spans="1:22" s="424" customFormat="1" ht="12.75" customHeight="1" outlineLevel="2" x14ac:dyDescent="0.2">
      <c r="A63" s="706" t="s">
        <v>2635</v>
      </c>
      <c r="B63" s="706"/>
      <c r="C63" s="421">
        <v>103105006</v>
      </c>
      <c r="D63" s="429">
        <v>3014.705882352941</v>
      </c>
      <c r="E63" s="428">
        <f t="shared" si="1"/>
        <v>3014.705882352941</v>
      </c>
      <c r="F63" s="709"/>
      <c r="G63" s="709"/>
      <c r="H63" s="709"/>
      <c r="I63" s="425"/>
      <c r="J63" s="423"/>
      <c r="K63" s="423"/>
      <c r="T63" s="423"/>
      <c r="U63" s="426"/>
      <c r="V63" s="427"/>
    </row>
    <row r="64" spans="1:22" s="424" customFormat="1" ht="12.75" customHeight="1" outlineLevel="2" x14ac:dyDescent="0.2">
      <c r="A64" s="706" t="s">
        <v>2636</v>
      </c>
      <c r="B64" s="706"/>
      <c r="C64" s="421">
        <v>103105007</v>
      </c>
      <c r="D64" s="429">
        <v>4558.8235294117649</v>
      </c>
      <c r="E64" s="428">
        <f t="shared" si="1"/>
        <v>4558.8235294117649</v>
      </c>
      <c r="F64" s="709"/>
      <c r="G64" s="709"/>
      <c r="H64" s="709"/>
      <c r="I64" s="425"/>
      <c r="J64" s="423"/>
      <c r="K64" s="423"/>
      <c r="T64" s="423"/>
      <c r="U64" s="426"/>
      <c r="V64" s="427"/>
    </row>
    <row r="65" spans="1:22" s="424" customFormat="1" ht="12.75" customHeight="1" outlineLevel="2" x14ac:dyDescent="0.2">
      <c r="A65" s="706" t="s">
        <v>2637</v>
      </c>
      <c r="B65" s="706"/>
      <c r="C65" s="421">
        <v>103105008</v>
      </c>
      <c r="D65" s="429">
        <v>4852.9411764705883</v>
      </c>
      <c r="E65" s="428">
        <f t="shared" si="1"/>
        <v>4852.9411764705883</v>
      </c>
      <c r="F65" s="709"/>
      <c r="G65" s="709"/>
      <c r="H65" s="709"/>
      <c r="I65" s="425"/>
      <c r="J65" s="423"/>
      <c r="K65" s="423"/>
      <c r="T65" s="423"/>
      <c r="U65" s="423"/>
      <c r="V65" s="427"/>
    </row>
    <row r="66" spans="1:22" s="424" customFormat="1" ht="12.75" customHeight="1" outlineLevel="2" x14ac:dyDescent="0.2">
      <c r="A66" s="706" t="s">
        <v>2638</v>
      </c>
      <c r="B66" s="706"/>
      <c r="C66" s="421">
        <v>103105009</v>
      </c>
      <c r="D66" s="429">
        <v>6794.1176470588234</v>
      </c>
      <c r="E66" s="428">
        <f t="shared" si="1"/>
        <v>6794.1176470588234</v>
      </c>
      <c r="F66" s="709"/>
      <c r="G66" s="709"/>
      <c r="H66" s="709"/>
      <c r="I66" s="425"/>
      <c r="J66" s="423"/>
      <c r="K66" s="423"/>
      <c r="T66" s="423"/>
      <c r="U66" s="426"/>
      <c r="V66" s="427"/>
    </row>
    <row r="67" spans="1:22" s="424" customFormat="1" ht="12.75" customHeight="1" outlineLevel="2" x14ac:dyDescent="0.2">
      <c r="A67" s="706" t="s">
        <v>2639</v>
      </c>
      <c r="B67" s="706"/>
      <c r="C67" s="421">
        <v>103105010</v>
      </c>
      <c r="D67" s="429">
        <v>8676.4705882352937</v>
      </c>
      <c r="E67" s="428">
        <f t="shared" si="1"/>
        <v>8676.4705882352937</v>
      </c>
      <c r="F67" s="709"/>
      <c r="G67" s="709"/>
      <c r="H67" s="709"/>
      <c r="I67" s="425"/>
      <c r="J67" s="423"/>
      <c r="K67" s="423"/>
      <c r="T67" s="423"/>
      <c r="U67" s="423"/>
    </row>
    <row r="68" spans="1:22" s="424" customFormat="1" ht="12.75" customHeight="1" outlineLevel="2" x14ac:dyDescent="0.2">
      <c r="A68" s="706" t="s">
        <v>2640</v>
      </c>
      <c r="B68" s="706"/>
      <c r="C68" s="421">
        <v>103105011</v>
      </c>
      <c r="D68" s="429">
        <v>15000</v>
      </c>
      <c r="E68" s="428">
        <f t="shared" si="1"/>
        <v>15000</v>
      </c>
      <c r="F68" s="709"/>
      <c r="G68" s="709"/>
      <c r="H68" s="709"/>
      <c r="I68" s="425"/>
      <c r="J68" s="423"/>
      <c r="K68" s="423"/>
    </row>
    <row r="69" spans="1:22" s="424" customFormat="1" ht="12.75" customHeight="1" outlineLevel="2" x14ac:dyDescent="0.2">
      <c r="A69" s="706" t="s">
        <v>2641</v>
      </c>
      <c r="B69" s="706"/>
      <c r="C69" s="421">
        <v>103105012</v>
      </c>
      <c r="D69" s="429">
        <v>24264.705882352941</v>
      </c>
      <c r="E69" s="428">
        <f t="shared" si="1"/>
        <v>24264.705882352941</v>
      </c>
      <c r="F69" s="709"/>
      <c r="G69" s="709"/>
      <c r="H69" s="709"/>
      <c r="I69" s="425"/>
      <c r="J69" s="423"/>
      <c r="K69" s="423"/>
    </row>
    <row r="70" spans="1:22" s="424" customFormat="1" ht="12.75" customHeight="1" outlineLevel="2" x14ac:dyDescent="0.2">
      <c r="A70" s="706" t="s">
        <v>2642</v>
      </c>
      <c r="B70" s="706"/>
      <c r="C70" s="421">
        <v>103105013</v>
      </c>
      <c r="D70" s="429">
        <v>33823.529411764706</v>
      </c>
      <c r="E70" s="428">
        <f t="shared" si="1"/>
        <v>33823.529411764706</v>
      </c>
      <c r="F70" s="709"/>
      <c r="G70" s="709"/>
      <c r="H70" s="709"/>
      <c r="I70" s="425"/>
      <c r="J70" s="423"/>
      <c r="K70" s="423"/>
    </row>
    <row r="71" spans="1:22" s="424" customFormat="1" ht="12.75" customHeight="1" outlineLevel="2" x14ac:dyDescent="0.2">
      <c r="A71" s="706" t="s">
        <v>2643</v>
      </c>
      <c r="B71" s="706"/>
      <c r="C71" s="421">
        <v>103105111</v>
      </c>
      <c r="D71" s="429">
        <v>14411.764705882353</v>
      </c>
      <c r="E71" s="428">
        <f t="shared" si="1"/>
        <v>14411.764705882353</v>
      </c>
      <c r="F71" s="709"/>
      <c r="G71" s="709"/>
      <c r="H71" s="709"/>
      <c r="I71" s="425"/>
      <c r="J71" s="423"/>
      <c r="K71" s="423"/>
    </row>
    <row r="72" spans="1:22" s="424" customFormat="1" ht="12.75" customHeight="1" outlineLevel="2" x14ac:dyDescent="0.2">
      <c r="A72" s="706" t="s">
        <v>2644</v>
      </c>
      <c r="B72" s="706"/>
      <c r="C72" s="421">
        <v>103105112</v>
      </c>
      <c r="D72" s="429">
        <v>23529.411764705881</v>
      </c>
      <c r="E72" s="428">
        <f t="shared" si="1"/>
        <v>23529.411764705881</v>
      </c>
      <c r="F72" s="709"/>
      <c r="G72" s="709"/>
      <c r="H72" s="709"/>
      <c r="I72" s="425"/>
      <c r="J72" s="423"/>
      <c r="K72" s="423"/>
    </row>
    <row r="73" spans="1:22" s="424" customFormat="1" ht="12.75" customHeight="1" outlineLevel="2" x14ac:dyDescent="0.2">
      <c r="A73" s="706" t="s">
        <v>2645</v>
      </c>
      <c r="B73" s="706"/>
      <c r="C73" s="421">
        <v>103105113</v>
      </c>
      <c r="D73" s="429">
        <v>32352.941176470587</v>
      </c>
      <c r="E73" s="428">
        <f t="shared" si="1"/>
        <v>32352.941176470587</v>
      </c>
      <c r="F73" s="709"/>
      <c r="G73" s="709"/>
      <c r="H73" s="709"/>
      <c r="I73" s="425"/>
      <c r="J73" s="423"/>
      <c r="K73" s="423"/>
    </row>
    <row r="74" spans="1:22" s="274" customFormat="1" ht="12.75" customHeight="1" x14ac:dyDescent="0.2">
      <c r="A74" s="707" t="s">
        <v>2646</v>
      </c>
      <c r="B74" s="707"/>
      <c r="C74" s="707"/>
      <c r="D74" s="707"/>
      <c r="E74" s="707"/>
      <c r="F74" s="707"/>
      <c r="G74" s="707"/>
      <c r="H74" s="707"/>
      <c r="I74" s="304"/>
      <c r="J74" s="304"/>
      <c r="K74" s="304"/>
    </row>
    <row r="75" spans="1:22" s="274" customFormat="1" ht="12.75" customHeight="1" outlineLevel="1" x14ac:dyDescent="0.2">
      <c r="A75" s="708" t="s">
        <v>2647</v>
      </c>
      <c r="B75" s="708"/>
      <c r="C75" s="708"/>
      <c r="D75" s="708"/>
      <c r="E75" s="708"/>
      <c r="F75" s="708"/>
      <c r="G75" s="708"/>
      <c r="H75" s="708"/>
      <c r="I75" s="304"/>
      <c r="J75" s="304"/>
      <c r="K75" s="304"/>
    </row>
    <row r="76" spans="1:22" s="424" customFormat="1" ht="12.75" customHeight="1" outlineLevel="2" x14ac:dyDescent="0.2">
      <c r="A76" s="706" t="s">
        <v>2648</v>
      </c>
      <c r="B76" s="706"/>
      <c r="C76" s="421">
        <v>105100204</v>
      </c>
      <c r="D76" s="429">
        <v>1102.9411764705883</v>
      </c>
      <c r="E76" s="428">
        <f t="shared" ref="E76:E103" si="2">D76-D76*$C$4/100</f>
        <v>1102.9411764705883</v>
      </c>
      <c r="F76" s="709"/>
      <c r="G76" s="709"/>
      <c r="H76" s="709"/>
      <c r="I76" s="423"/>
      <c r="J76" s="423"/>
      <c r="K76" s="423"/>
    </row>
    <row r="77" spans="1:22" s="424" customFormat="1" ht="12.75" customHeight="1" outlineLevel="2" x14ac:dyDescent="0.2">
      <c r="A77" s="706" t="s">
        <v>2649</v>
      </c>
      <c r="B77" s="706"/>
      <c r="C77" s="421">
        <v>105100205</v>
      </c>
      <c r="D77" s="429">
        <v>882.35294117647061</v>
      </c>
      <c r="E77" s="428">
        <f t="shared" si="2"/>
        <v>882.35294117647061</v>
      </c>
      <c r="F77" s="709"/>
      <c r="G77" s="709"/>
      <c r="H77" s="709"/>
      <c r="I77" s="423"/>
      <c r="J77" s="423"/>
      <c r="K77" s="423"/>
    </row>
    <row r="78" spans="1:22" s="424" customFormat="1" ht="12.75" customHeight="1" outlineLevel="2" x14ac:dyDescent="0.2">
      <c r="A78" s="706" t="s">
        <v>2650</v>
      </c>
      <c r="B78" s="706"/>
      <c r="C78" s="421">
        <v>105100206</v>
      </c>
      <c r="D78" s="429">
        <v>1029.4117647058824</v>
      </c>
      <c r="E78" s="428">
        <f t="shared" si="2"/>
        <v>1029.4117647058824</v>
      </c>
      <c r="F78" s="709"/>
      <c r="G78" s="709"/>
      <c r="H78" s="709"/>
      <c r="I78" s="423"/>
      <c r="J78" s="423"/>
      <c r="K78" s="423"/>
    </row>
    <row r="79" spans="1:22" s="424" customFormat="1" ht="12.75" customHeight="1" outlineLevel="2" x14ac:dyDescent="0.2">
      <c r="A79" s="706" t="s">
        <v>2651</v>
      </c>
      <c r="B79" s="706"/>
      <c r="C79" s="421">
        <v>105100207</v>
      </c>
      <c r="D79" s="429">
        <v>1073.5294117647059</v>
      </c>
      <c r="E79" s="428">
        <f t="shared" si="2"/>
        <v>1073.5294117647059</v>
      </c>
      <c r="F79" s="709"/>
      <c r="G79" s="709"/>
      <c r="H79" s="709"/>
      <c r="I79" s="423"/>
      <c r="J79" s="423"/>
      <c r="K79" s="423"/>
    </row>
    <row r="80" spans="1:22" s="424" customFormat="1" ht="12.75" customHeight="1" outlineLevel="2" x14ac:dyDescent="0.2">
      <c r="A80" s="706" t="s">
        <v>2652</v>
      </c>
      <c r="B80" s="706"/>
      <c r="C80" s="421">
        <v>105100208</v>
      </c>
      <c r="D80" s="429">
        <v>1455.8823529411766</v>
      </c>
      <c r="E80" s="428">
        <f t="shared" si="2"/>
        <v>1455.8823529411766</v>
      </c>
      <c r="F80" s="709"/>
      <c r="G80" s="709"/>
      <c r="H80" s="709"/>
      <c r="I80" s="423"/>
      <c r="J80" s="423"/>
      <c r="K80" s="423"/>
    </row>
    <row r="81" spans="1:11" s="424" customFormat="1" ht="12.75" customHeight="1" outlineLevel="2" x14ac:dyDescent="0.2">
      <c r="A81" s="706" t="s">
        <v>2653</v>
      </c>
      <c r="B81" s="706"/>
      <c r="C81" s="421">
        <v>105100209</v>
      </c>
      <c r="D81" s="429">
        <v>1985.2941176470588</v>
      </c>
      <c r="E81" s="428">
        <f t="shared" si="2"/>
        <v>1985.2941176470588</v>
      </c>
      <c r="F81" s="709"/>
      <c r="G81" s="709"/>
      <c r="H81" s="709"/>
      <c r="I81" s="423"/>
      <c r="J81" s="423"/>
      <c r="K81" s="423"/>
    </row>
    <row r="82" spans="1:11" s="424" customFormat="1" ht="12.75" customHeight="1" outlineLevel="2" x14ac:dyDescent="0.2">
      <c r="A82" s="706" t="s">
        <v>2654</v>
      </c>
      <c r="B82" s="706"/>
      <c r="C82" s="421">
        <v>105100210</v>
      </c>
      <c r="D82" s="429">
        <v>2352.9411764705883</v>
      </c>
      <c r="E82" s="428">
        <f t="shared" si="2"/>
        <v>2352.9411764705883</v>
      </c>
      <c r="F82" s="709"/>
      <c r="G82" s="709"/>
      <c r="H82" s="709"/>
      <c r="I82" s="423"/>
      <c r="J82" s="423"/>
      <c r="K82" s="423"/>
    </row>
    <row r="83" spans="1:11" s="424" customFormat="1" ht="12.75" customHeight="1" outlineLevel="2" x14ac:dyDescent="0.2">
      <c r="A83" s="706" t="s">
        <v>2655</v>
      </c>
      <c r="B83" s="706"/>
      <c r="C83" s="421">
        <v>105100211</v>
      </c>
      <c r="D83" s="429">
        <v>4338.2352941176468</v>
      </c>
      <c r="E83" s="428">
        <f t="shared" si="2"/>
        <v>4338.2352941176468</v>
      </c>
      <c r="F83" s="709"/>
      <c r="G83" s="709"/>
      <c r="H83" s="709"/>
      <c r="I83" s="423"/>
      <c r="J83" s="423"/>
      <c r="K83" s="423"/>
    </row>
    <row r="84" spans="1:11" s="424" customFormat="1" ht="12.75" customHeight="1" outlineLevel="2" x14ac:dyDescent="0.2">
      <c r="A84" s="706" t="s">
        <v>2656</v>
      </c>
      <c r="B84" s="706"/>
      <c r="C84" s="421">
        <v>105100212</v>
      </c>
      <c r="D84" s="429">
        <v>7647.0588235294117</v>
      </c>
      <c r="E84" s="428">
        <f t="shared" si="2"/>
        <v>7647.0588235294117</v>
      </c>
      <c r="F84" s="709"/>
      <c r="G84" s="709"/>
      <c r="H84" s="709"/>
      <c r="I84" s="423"/>
      <c r="J84" s="423"/>
      <c r="K84" s="423"/>
    </row>
    <row r="85" spans="1:11" s="424" customFormat="1" ht="12.75" customHeight="1" outlineLevel="2" x14ac:dyDescent="0.2">
      <c r="A85" s="706" t="s">
        <v>2657</v>
      </c>
      <c r="B85" s="706"/>
      <c r="C85" s="421">
        <v>105100223</v>
      </c>
      <c r="D85" s="429">
        <v>13529.411764705883</v>
      </c>
      <c r="E85" s="428">
        <f t="shared" si="2"/>
        <v>13529.411764705883</v>
      </c>
      <c r="F85" s="709"/>
      <c r="G85" s="709"/>
      <c r="H85" s="709"/>
      <c r="I85" s="423"/>
      <c r="J85" s="423"/>
      <c r="K85" s="423"/>
    </row>
    <row r="86" spans="1:11" s="274" customFormat="1" ht="12.75" customHeight="1" outlineLevel="1" x14ac:dyDescent="0.2">
      <c r="A86" s="708" t="s">
        <v>2658</v>
      </c>
      <c r="B86" s="708"/>
      <c r="C86" s="708"/>
      <c r="D86" s="708"/>
      <c r="E86" s="708"/>
      <c r="F86" s="708"/>
      <c r="G86" s="708"/>
      <c r="H86" s="708"/>
      <c r="I86" s="304"/>
      <c r="J86" s="304"/>
      <c r="K86" s="304"/>
    </row>
    <row r="87" spans="1:11" s="424" customFormat="1" ht="12.75" customHeight="1" outlineLevel="2" x14ac:dyDescent="0.2">
      <c r="A87" s="706" t="s">
        <v>2659</v>
      </c>
      <c r="B87" s="706"/>
      <c r="C87" s="421">
        <v>105200205</v>
      </c>
      <c r="D87" s="429">
        <v>2941.1764705882351</v>
      </c>
      <c r="E87" s="428">
        <f t="shared" si="2"/>
        <v>2941.1764705882351</v>
      </c>
      <c r="F87" s="709"/>
      <c r="G87" s="709"/>
      <c r="H87" s="709"/>
      <c r="I87" s="423"/>
      <c r="J87" s="423"/>
      <c r="K87" s="423"/>
    </row>
    <row r="88" spans="1:11" s="424" customFormat="1" ht="12.75" customHeight="1" outlineLevel="2" x14ac:dyDescent="0.2">
      <c r="A88" s="706" t="s">
        <v>2660</v>
      </c>
      <c r="B88" s="706"/>
      <c r="C88" s="421">
        <v>105200206</v>
      </c>
      <c r="D88" s="429">
        <v>3382.3529411764707</v>
      </c>
      <c r="E88" s="428">
        <f t="shared" si="2"/>
        <v>3382.3529411764707</v>
      </c>
      <c r="F88" s="709"/>
      <c r="G88" s="709"/>
      <c r="H88" s="709"/>
      <c r="I88" s="423"/>
      <c r="J88" s="423"/>
      <c r="K88" s="423"/>
    </row>
    <row r="89" spans="1:11" s="424" customFormat="1" ht="12.75" customHeight="1" outlineLevel="2" x14ac:dyDescent="0.2">
      <c r="A89" s="706" t="s">
        <v>2661</v>
      </c>
      <c r="B89" s="706"/>
      <c r="C89" s="421">
        <v>105200207</v>
      </c>
      <c r="D89" s="429">
        <v>4264.7058823529414</v>
      </c>
      <c r="E89" s="428">
        <f t="shared" si="2"/>
        <v>4264.7058823529414</v>
      </c>
      <c r="F89" s="709"/>
      <c r="G89" s="709"/>
      <c r="H89" s="709"/>
      <c r="I89" s="423"/>
      <c r="J89" s="423"/>
      <c r="K89" s="423"/>
    </row>
    <row r="90" spans="1:11" s="424" customFormat="1" ht="12.75" customHeight="1" outlineLevel="2" x14ac:dyDescent="0.2">
      <c r="A90" s="706" t="s">
        <v>2662</v>
      </c>
      <c r="B90" s="706"/>
      <c r="C90" s="421">
        <v>105200208</v>
      </c>
      <c r="D90" s="429">
        <v>5882.3529411764703</v>
      </c>
      <c r="E90" s="428">
        <f t="shared" si="2"/>
        <v>5882.3529411764703</v>
      </c>
      <c r="F90" s="709"/>
      <c r="G90" s="709"/>
      <c r="H90" s="709"/>
      <c r="I90" s="423"/>
      <c r="J90" s="423"/>
      <c r="K90" s="423"/>
    </row>
    <row r="91" spans="1:11" s="424" customFormat="1" ht="12.75" customHeight="1" outlineLevel="2" x14ac:dyDescent="0.2">
      <c r="A91" s="706" t="s">
        <v>2663</v>
      </c>
      <c r="B91" s="706"/>
      <c r="C91" s="421">
        <v>105200209</v>
      </c>
      <c r="D91" s="429">
        <v>7794.1176470588234</v>
      </c>
      <c r="E91" s="428">
        <f t="shared" si="2"/>
        <v>7794.1176470588234</v>
      </c>
      <c r="F91" s="709"/>
      <c r="G91" s="709"/>
      <c r="H91" s="709"/>
      <c r="I91" s="423"/>
      <c r="J91" s="423"/>
      <c r="K91" s="423"/>
    </row>
    <row r="92" spans="1:11" s="424" customFormat="1" ht="12.75" customHeight="1" outlineLevel="2" x14ac:dyDescent="0.2">
      <c r="A92" s="706" t="s">
        <v>2664</v>
      </c>
      <c r="B92" s="706"/>
      <c r="C92" s="421">
        <v>105200210</v>
      </c>
      <c r="D92" s="429">
        <v>10441.176470588236</v>
      </c>
      <c r="E92" s="428">
        <f t="shared" si="2"/>
        <v>10441.176470588236</v>
      </c>
      <c r="F92" s="709"/>
      <c r="G92" s="709"/>
      <c r="H92" s="709"/>
      <c r="I92" s="423"/>
      <c r="J92" s="423"/>
      <c r="K92" s="423"/>
    </row>
    <row r="93" spans="1:11" s="424" customFormat="1" ht="12.75" customHeight="1" outlineLevel="2" x14ac:dyDescent="0.2">
      <c r="A93" s="706" t="s">
        <v>2665</v>
      </c>
      <c r="B93" s="706"/>
      <c r="C93" s="421">
        <v>105200211</v>
      </c>
      <c r="D93" s="429">
        <v>18382.352941176472</v>
      </c>
      <c r="E93" s="428">
        <f t="shared" si="2"/>
        <v>18382.352941176472</v>
      </c>
      <c r="F93" s="709"/>
      <c r="G93" s="709"/>
      <c r="H93" s="709"/>
      <c r="I93" s="423"/>
      <c r="J93" s="423"/>
      <c r="K93" s="423"/>
    </row>
    <row r="94" spans="1:11" s="424" customFormat="1" ht="12.75" customHeight="1" outlineLevel="2" x14ac:dyDescent="0.2">
      <c r="A94" s="706" t="s">
        <v>2666</v>
      </c>
      <c r="B94" s="706"/>
      <c r="C94" s="421">
        <v>105200212</v>
      </c>
      <c r="D94" s="429">
        <v>32720.588235294119</v>
      </c>
      <c r="E94" s="428">
        <f t="shared" si="2"/>
        <v>32720.588235294119</v>
      </c>
      <c r="F94" s="709"/>
      <c r="G94" s="709"/>
      <c r="H94" s="709"/>
      <c r="I94" s="423"/>
      <c r="J94" s="423"/>
      <c r="K94" s="423"/>
    </row>
    <row r="95" spans="1:11" s="424" customFormat="1" ht="12.75" customHeight="1" outlineLevel="2" x14ac:dyDescent="0.2">
      <c r="A95" s="706" t="s">
        <v>2667</v>
      </c>
      <c r="B95" s="706"/>
      <c r="C95" s="421">
        <v>105200223</v>
      </c>
      <c r="D95" s="429">
        <v>49558.823529411762</v>
      </c>
      <c r="E95" s="428">
        <f t="shared" si="2"/>
        <v>49558.823529411762</v>
      </c>
      <c r="F95" s="709"/>
      <c r="G95" s="709"/>
      <c r="H95" s="709"/>
      <c r="I95" s="423"/>
      <c r="J95" s="423"/>
      <c r="K95" s="423"/>
    </row>
    <row r="96" spans="1:11" s="274" customFormat="1" ht="12.75" customHeight="1" outlineLevel="1" x14ac:dyDescent="0.2">
      <c r="A96" s="708" t="s">
        <v>2668</v>
      </c>
      <c r="B96" s="708"/>
      <c r="C96" s="708"/>
      <c r="D96" s="708"/>
      <c r="E96" s="708"/>
      <c r="F96" s="708"/>
      <c r="G96" s="708"/>
      <c r="H96" s="708"/>
      <c r="I96" s="304"/>
      <c r="J96" s="304"/>
      <c r="K96" s="304"/>
    </row>
    <row r="97" spans="1:11" s="424" customFormat="1" ht="12.75" customHeight="1" outlineLevel="2" x14ac:dyDescent="0.2">
      <c r="A97" s="706" t="s">
        <v>2669</v>
      </c>
      <c r="B97" s="706"/>
      <c r="C97" s="421">
        <v>105100305</v>
      </c>
      <c r="D97" s="429">
        <v>17647.058823529413</v>
      </c>
      <c r="E97" s="428">
        <f t="shared" si="2"/>
        <v>17647.058823529413</v>
      </c>
      <c r="F97" s="709"/>
      <c r="G97" s="709"/>
      <c r="H97" s="709"/>
      <c r="I97" s="423"/>
      <c r="J97" s="423"/>
      <c r="K97" s="423"/>
    </row>
    <row r="98" spans="1:11" s="424" customFormat="1" ht="12.75" customHeight="1" outlineLevel="2" x14ac:dyDescent="0.2">
      <c r="A98" s="706" t="s">
        <v>2670</v>
      </c>
      <c r="B98" s="706"/>
      <c r="C98" s="421">
        <v>105100306</v>
      </c>
      <c r="D98" s="429">
        <v>18529.411764705881</v>
      </c>
      <c r="E98" s="428">
        <f t="shared" si="2"/>
        <v>18529.411764705881</v>
      </c>
      <c r="F98" s="709"/>
      <c r="G98" s="709"/>
      <c r="H98" s="709"/>
      <c r="I98" s="423"/>
      <c r="J98" s="423"/>
      <c r="K98" s="423"/>
    </row>
    <row r="99" spans="1:11" s="424" customFormat="1" ht="12.75" customHeight="1" outlineLevel="2" x14ac:dyDescent="0.2">
      <c r="A99" s="706" t="s">
        <v>2671</v>
      </c>
      <c r="B99" s="706"/>
      <c r="C99" s="421">
        <v>105100307</v>
      </c>
      <c r="D99" s="429">
        <v>18823.529411764706</v>
      </c>
      <c r="E99" s="428">
        <f t="shared" si="2"/>
        <v>18823.529411764706</v>
      </c>
      <c r="F99" s="709"/>
      <c r="G99" s="709"/>
      <c r="H99" s="709"/>
      <c r="I99" s="423"/>
      <c r="J99" s="423"/>
      <c r="K99" s="423"/>
    </row>
    <row r="100" spans="1:11" s="424" customFormat="1" ht="12.75" customHeight="1" outlineLevel="2" x14ac:dyDescent="0.2">
      <c r="A100" s="706" t="s">
        <v>2672</v>
      </c>
      <c r="B100" s="706"/>
      <c r="C100" s="421">
        <v>105100308</v>
      </c>
      <c r="D100" s="429">
        <v>25294.117647058825</v>
      </c>
      <c r="E100" s="428">
        <f t="shared" si="2"/>
        <v>25294.117647058825</v>
      </c>
      <c r="F100" s="709"/>
      <c r="G100" s="709"/>
      <c r="H100" s="709"/>
      <c r="I100" s="423"/>
      <c r="J100" s="423"/>
      <c r="K100" s="423"/>
    </row>
    <row r="101" spans="1:11" s="424" customFormat="1" ht="12.75" customHeight="1" outlineLevel="2" x14ac:dyDescent="0.2">
      <c r="A101" s="706" t="s">
        <v>2673</v>
      </c>
      <c r="B101" s="706"/>
      <c r="C101" s="421">
        <v>105100309</v>
      </c>
      <c r="D101" s="429">
        <v>26764.705882352941</v>
      </c>
      <c r="E101" s="428">
        <f t="shared" si="2"/>
        <v>26764.705882352941</v>
      </c>
      <c r="F101" s="709"/>
      <c r="G101" s="709"/>
      <c r="H101" s="709"/>
      <c r="I101" s="423"/>
      <c r="J101" s="423"/>
      <c r="K101" s="423"/>
    </row>
    <row r="102" spans="1:11" s="424" customFormat="1" ht="12.75" customHeight="1" outlineLevel="2" x14ac:dyDescent="0.2">
      <c r="A102" s="706" t="s">
        <v>2674</v>
      </c>
      <c r="B102" s="706"/>
      <c r="C102" s="421">
        <v>105100310</v>
      </c>
      <c r="D102" s="429">
        <v>27647.058823529413</v>
      </c>
      <c r="E102" s="428">
        <f t="shared" si="2"/>
        <v>27647.058823529413</v>
      </c>
      <c r="F102" s="709"/>
      <c r="G102" s="709"/>
      <c r="H102" s="709"/>
      <c r="I102" s="423"/>
      <c r="J102" s="423"/>
      <c r="K102" s="423"/>
    </row>
    <row r="103" spans="1:11" s="424" customFormat="1" ht="12.75" customHeight="1" outlineLevel="2" x14ac:dyDescent="0.2">
      <c r="A103" s="706" t="s">
        <v>2675</v>
      </c>
      <c r="B103" s="706"/>
      <c r="C103" s="421">
        <v>105100311</v>
      </c>
      <c r="D103" s="429">
        <v>45588.23529411765</v>
      </c>
      <c r="E103" s="428">
        <f t="shared" si="2"/>
        <v>45588.23529411765</v>
      </c>
      <c r="F103" s="709"/>
      <c r="G103" s="709"/>
      <c r="H103" s="709"/>
      <c r="I103" s="423"/>
      <c r="J103" s="423"/>
      <c r="K103" s="423"/>
    </row>
    <row r="104" spans="1:11" s="274" customFormat="1" ht="12.75" customHeight="1" x14ac:dyDescent="0.2">
      <c r="A104" s="707" t="s">
        <v>2676</v>
      </c>
      <c r="B104" s="707"/>
      <c r="C104" s="707"/>
      <c r="D104" s="707"/>
      <c r="E104" s="707"/>
      <c r="F104" s="707"/>
      <c r="G104" s="707"/>
      <c r="H104" s="707"/>
      <c r="I104" s="304"/>
      <c r="J104" s="304"/>
      <c r="K104" s="304"/>
    </row>
    <row r="105" spans="1:11" s="274" customFormat="1" ht="12.75" customHeight="1" outlineLevel="1" x14ac:dyDescent="0.2">
      <c r="A105" s="708" t="s">
        <v>2677</v>
      </c>
      <c r="B105" s="708"/>
      <c r="C105" s="708"/>
      <c r="D105" s="708"/>
      <c r="E105" s="708"/>
      <c r="F105" s="708"/>
      <c r="G105" s="708"/>
      <c r="H105" s="708"/>
      <c r="I105" s="304"/>
      <c r="J105" s="304"/>
      <c r="K105" s="304"/>
    </row>
    <row r="106" spans="1:11" s="424" customFormat="1" ht="12.75" customHeight="1" outlineLevel="2" x14ac:dyDescent="0.2">
      <c r="A106" s="706" t="s">
        <v>2678</v>
      </c>
      <c r="B106" s="706"/>
      <c r="C106" s="421">
        <v>106100554</v>
      </c>
      <c r="D106" s="429">
        <v>888.08823529411768</v>
      </c>
      <c r="E106" s="428">
        <f t="shared" ref="E106:E117" si="3">D106-D106*$C$4/100</f>
        <v>888.08823529411768</v>
      </c>
      <c r="F106" s="709"/>
      <c r="G106" s="709"/>
      <c r="H106" s="709"/>
      <c r="I106" s="423"/>
      <c r="J106" s="423"/>
      <c r="K106" s="423"/>
    </row>
    <row r="107" spans="1:11" s="424" customFormat="1" ht="12.75" customHeight="1" outlineLevel="2" x14ac:dyDescent="0.2">
      <c r="A107" s="706" t="s">
        <v>2679</v>
      </c>
      <c r="B107" s="706"/>
      <c r="C107" s="421">
        <v>106100555</v>
      </c>
      <c r="D107" s="429">
        <v>808.82352941176475</v>
      </c>
      <c r="E107" s="428">
        <f t="shared" si="3"/>
        <v>808.82352941176475</v>
      </c>
      <c r="F107" s="709"/>
      <c r="G107" s="709"/>
      <c r="H107" s="709"/>
      <c r="I107" s="423"/>
      <c r="J107" s="423"/>
      <c r="K107" s="423"/>
    </row>
    <row r="108" spans="1:11" s="424" customFormat="1" ht="12.75" customHeight="1" outlineLevel="2" x14ac:dyDescent="0.2">
      <c r="A108" s="706" t="s">
        <v>2680</v>
      </c>
      <c r="B108" s="706"/>
      <c r="C108" s="421">
        <v>106100556</v>
      </c>
      <c r="D108" s="429">
        <v>1014.7058823529412</v>
      </c>
      <c r="E108" s="428">
        <f t="shared" si="3"/>
        <v>1014.7058823529412</v>
      </c>
      <c r="F108" s="709"/>
      <c r="G108" s="709"/>
      <c r="H108" s="709"/>
      <c r="I108" s="423"/>
      <c r="J108" s="423"/>
      <c r="K108" s="423"/>
    </row>
    <row r="109" spans="1:11" s="424" customFormat="1" ht="12.75" customHeight="1" outlineLevel="2" x14ac:dyDescent="0.2">
      <c r="A109" s="706" t="s">
        <v>2681</v>
      </c>
      <c r="B109" s="706"/>
      <c r="C109" s="421">
        <v>106100557</v>
      </c>
      <c r="D109" s="429">
        <v>1323.5294117647059</v>
      </c>
      <c r="E109" s="428">
        <f t="shared" si="3"/>
        <v>1323.5294117647059</v>
      </c>
      <c r="F109" s="709"/>
      <c r="G109" s="709"/>
      <c r="H109" s="709"/>
      <c r="I109" s="423"/>
      <c r="J109" s="423"/>
      <c r="K109" s="423"/>
    </row>
    <row r="110" spans="1:11" s="424" customFormat="1" ht="12.75" customHeight="1" outlineLevel="2" x14ac:dyDescent="0.2">
      <c r="A110" s="706" t="s">
        <v>2682</v>
      </c>
      <c r="B110" s="706"/>
      <c r="C110" s="421">
        <v>106100558</v>
      </c>
      <c r="D110" s="429">
        <v>1691.1764705882354</v>
      </c>
      <c r="E110" s="428">
        <f t="shared" si="3"/>
        <v>1691.1764705882354</v>
      </c>
      <c r="F110" s="709"/>
      <c r="G110" s="709"/>
      <c r="H110" s="709"/>
      <c r="I110" s="423"/>
      <c r="J110" s="423"/>
      <c r="K110" s="423"/>
    </row>
    <row r="111" spans="1:11" s="424" customFormat="1" ht="12.75" customHeight="1" outlineLevel="2" x14ac:dyDescent="0.2">
      <c r="A111" s="706" t="s">
        <v>2683</v>
      </c>
      <c r="B111" s="706"/>
      <c r="C111" s="421">
        <v>106100559</v>
      </c>
      <c r="D111" s="429">
        <v>2352.9411764705883</v>
      </c>
      <c r="E111" s="428">
        <f t="shared" si="3"/>
        <v>2352.9411764705883</v>
      </c>
      <c r="F111" s="709"/>
      <c r="G111" s="709"/>
      <c r="H111" s="709"/>
      <c r="I111" s="423"/>
      <c r="J111" s="423"/>
      <c r="K111" s="423"/>
    </row>
    <row r="112" spans="1:11" s="424" customFormat="1" ht="12.75" customHeight="1" outlineLevel="2" x14ac:dyDescent="0.2">
      <c r="A112" s="706" t="s">
        <v>2684</v>
      </c>
      <c r="B112" s="706"/>
      <c r="C112" s="421">
        <v>106100560</v>
      </c>
      <c r="D112" s="429">
        <v>2941.1764705882351</v>
      </c>
      <c r="E112" s="428">
        <f t="shared" si="3"/>
        <v>2941.1764705882351</v>
      </c>
      <c r="F112" s="709"/>
      <c r="G112" s="709"/>
      <c r="H112" s="709"/>
      <c r="I112" s="423"/>
      <c r="J112" s="423"/>
      <c r="K112" s="423"/>
    </row>
    <row r="113" spans="1:11" s="424" customFormat="1" ht="12.75" customHeight="1" outlineLevel="2" x14ac:dyDescent="0.2">
      <c r="A113" s="706" t="s">
        <v>2685</v>
      </c>
      <c r="B113" s="706"/>
      <c r="C113" s="421">
        <v>106100561</v>
      </c>
      <c r="D113" s="429">
        <v>5147.0588235294117</v>
      </c>
      <c r="E113" s="428">
        <f t="shared" si="3"/>
        <v>5147.0588235294117</v>
      </c>
      <c r="F113" s="709"/>
      <c r="G113" s="709"/>
      <c r="H113" s="709"/>
      <c r="I113" s="423"/>
      <c r="J113" s="423"/>
      <c r="K113" s="423"/>
    </row>
    <row r="114" spans="1:11" s="424" customFormat="1" ht="12.75" customHeight="1" outlineLevel="2" x14ac:dyDescent="0.2">
      <c r="A114" s="706" t="s">
        <v>2686</v>
      </c>
      <c r="B114" s="706"/>
      <c r="C114" s="421">
        <v>106100562</v>
      </c>
      <c r="D114" s="429">
        <v>8742.6470588235297</v>
      </c>
      <c r="E114" s="428">
        <f t="shared" si="3"/>
        <v>8742.6470588235297</v>
      </c>
      <c r="F114" s="709"/>
      <c r="G114" s="709"/>
      <c r="H114" s="709"/>
      <c r="I114" s="423"/>
      <c r="J114" s="423"/>
      <c r="K114" s="423"/>
    </row>
    <row r="115" spans="1:11" s="424" customFormat="1" ht="12.75" customHeight="1" outlineLevel="2" x14ac:dyDescent="0.2">
      <c r="A115" s="706" t="s">
        <v>2687</v>
      </c>
      <c r="B115" s="706"/>
      <c r="C115" s="421">
        <v>106100563</v>
      </c>
      <c r="D115" s="429">
        <v>11764.705882352941</v>
      </c>
      <c r="E115" s="428">
        <f t="shared" si="3"/>
        <v>11764.705882352941</v>
      </c>
      <c r="F115" s="709"/>
      <c r="G115" s="709"/>
      <c r="H115" s="709"/>
      <c r="I115" s="423"/>
      <c r="J115" s="423"/>
      <c r="K115" s="423"/>
    </row>
    <row r="116" spans="1:11" s="424" customFormat="1" ht="12.75" customHeight="1" outlineLevel="2" x14ac:dyDescent="0.2">
      <c r="A116" s="706" t="s">
        <v>2688</v>
      </c>
      <c r="B116" s="706"/>
      <c r="C116" s="421">
        <v>106100564</v>
      </c>
      <c r="D116" s="429">
        <v>30882.352941176472</v>
      </c>
      <c r="E116" s="428">
        <f t="shared" si="3"/>
        <v>30882.352941176472</v>
      </c>
      <c r="F116" s="709"/>
      <c r="G116" s="709"/>
      <c r="H116" s="709"/>
      <c r="I116" s="423"/>
      <c r="J116" s="423"/>
      <c r="K116" s="423"/>
    </row>
    <row r="117" spans="1:11" s="424" customFormat="1" ht="12.75" customHeight="1" outlineLevel="2" x14ac:dyDescent="0.2">
      <c r="A117" s="706" t="s">
        <v>2689</v>
      </c>
      <c r="B117" s="706"/>
      <c r="C117" s="421">
        <v>106100565</v>
      </c>
      <c r="D117" s="429">
        <v>54588.23529411765</v>
      </c>
      <c r="E117" s="428">
        <f t="shared" si="3"/>
        <v>54588.23529411765</v>
      </c>
      <c r="F117" s="709"/>
      <c r="G117" s="709"/>
      <c r="H117" s="709"/>
      <c r="I117" s="423"/>
      <c r="J117" s="423"/>
      <c r="K117" s="423"/>
    </row>
    <row r="118" spans="1:11" s="274" customFormat="1" ht="12.75" customHeight="1" x14ac:dyDescent="0.2">
      <c r="A118" s="707" t="s">
        <v>2690</v>
      </c>
      <c r="B118" s="707"/>
      <c r="C118" s="707"/>
      <c r="D118" s="707"/>
      <c r="E118" s="707"/>
      <c r="F118" s="707"/>
      <c r="G118" s="707"/>
      <c r="H118" s="707"/>
      <c r="I118" s="304"/>
      <c r="J118" s="304"/>
      <c r="K118" s="304"/>
    </row>
    <row r="119" spans="1:11" s="274" customFormat="1" ht="12.75" customHeight="1" outlineLevel="1" x14ac:dyDescent="0.2">
      <c r="A119" s="708" t="s">
        <v>2690</v>
      </c>
      <c r="B119" s="708"/>
      <c r="C119" s="708"/>
      <c r="D119" s="708"/>
      <c r="E119" s="708"/>
      <c r="F119" s="708"/>
      <c r="G119" s="708"/>
      <c r="H119" s="708"/>
      <c r="I119" s="304"/>
      <c r="J119" s="304"/>
      <c r="K119" s="304"/>
    </row>
    <row r="120" spans="1:11" s="424" customFormat="1" ht="12.75" customHeight="1" outlineLevel="2" x14ac:dyDescent="0.2">
      <c r="A120" s="706" t="s">
        <v>2691</v>
      </c>
      <c r="B120" s="706"/>
      <c r="C120" s="421">
        <v>1091002323</v>
      </c>
      <c r="D120" s="429">
        <v>1838.2352941176471</v>
      </c>
      <c r="E120" s="428">
        <f t="shared" ref="E120:E128" si="4">D120-D120*$C$4/100</f>
        <v>1838.2352941176471</v>
      </c>
      <c r="F120" s="709"/>
      <c r="G120" s="709"/>
      <c r="H120" s="709"/>
      <c r="I120" s="423"/>
      <c r="J120" s="423"/>
      <c r="K120" s="423"/>
    </row>
    <row r="121" spans="1:11" s="424" customFormat="1" ht="12.75" customHeight="1" outlineLevel="2" x14ac:dyDescent="0.2">
      <c r="A121" s="706" t="s">
        <v>2692</v>
      </c>
      <c r="B121" s="706"/>
      <c r="C121" s="421">
        <v>1091002324</v>
      </c>
      <c r="D121" s="429">
        <v>2058.8235294117649</v>
      </c>
      <c r="E121" s="428">
        <f t="shared" si="4"/>
        <v>2058.8235294117649</v>
      </c>
      <c r="F121" s="709"/>
      <c r="G121" s="709"/>
      <c r="H121" s="709"/>
      <c r="I121" s="423"/>
      <c r="J121" s="423"/>
      <c r="K121" s="423"/>
    </row>
    <row r="122" spans="1:11" s="424" customFormat="1" ht="12.75" customHeight="1" outlineLevel="2" x14ac:dyDescent="0.2">
      <c r="A122" s="706" t="s">
        <v>2693</v>
      </c>
      <c r="B122" s="706"/>
      <c r="C122" s="421">
        <v>1091002325</v>
      </c>
      <c r="D122" s="429">
        <v>2382.3529411764707</v>
      </c>
      <c r="E122" s="428">
        <f t="shared" si="4"/>
        <v>2382.3529411764707</v>
      </c>
      <c r="F122" s="709"/>
      <c r="G122" s="709"/>
      <c r="H122" s="709"/>
      <c r="I122" s="423"/>
      <c r="J122" s="423"/>
      <c r="K122" s="423"/>
    </row>
    <row r="123" spans="1:11" s="424" customFormat="1" ht="12.75" customHeight="1" outlineLevel="2" x14ac:dyDescent="0.2">
      <c r="A123" s="706" t="s">
        <v>2694</v>
      </c>
      <c r="B123" s="706"/>
      <c r="C123" s="421">
        <v>1091002326</v>
      </c>
      <c r="D123" s="429">
        <v>2985.294117647059</v>
      </c>
      <c r="E123" s="428">
        <f t="shared" si="4"/>
        <v>2985.294117647059</v>
      </c>
      <c r="F123" s="709"/>
      <c r="G123" s="709"/>
      <c r="H123" s="709"/>
      <c r="I123" s="423"/>
      <c r="J123" s="423"/>
      <c r="K123" s="423"/>
    </row>
    <row r="124" spans="1:11" s="424" customFormat="1" ht="12.75" customHeight="1" outlineLevel="2" x14ac:dyDescent="0.2">
      <c r="A124" s="706" t="s">
        <v>2695</v>
      </c>
      <c r="B124" s="706"/>
      <c r="C124" s="421">
        <v>1091002327</v>
      </c>
      <c r="D124" s="429">
        <v>3676.4705882352941</v>
      </c>
      <c r="E124" s="428">
        <f t="shared" si="4"/>
        <v>3676.4705882352941</v>
      </c>
      <c r="F124" s="709"/>
      <c r="G124" s="709"/>
      <c r="H124" s="709"/>
      <c r="I124" s="423"/>
      <c r="J124" s="423"/>
      <c r="K124" s="423"/>
    </row>
    <row r="125" spans="1:11" s="424" customFormat="1" ht="12.75" customHeight="1" outlineLevel="2" x14ac:dyDescent="0.2">
      <c r="A125" s="706" t="s">
        <v>2696</v>
      </c>
      <c r="B125" s="706"/>
      <c r="C125" s="421">
        <v>1091002328</v>
      </c>
      <c r="D125" s="429">
        <v>4970.588235294118</v>
      </c>
      <c r="E125" s="428">
        <f t="shared" si="4"/>
        <v>4970.588235294118</v>
      </c>
      <c r="F125" s="709"/>
      <c r="G125" s="709"/>
      <c r="H125" s="709"/>
      <c r="I125" s="423"/>
      <c r="J125" s="423"/>
      <c r="K125" s="423"/>
    </row>
    <row r="126" spans="1:11" s="424" customFormat="1" ht="12.75" customHeight="1" outlineLevel="2" x14ac:dyDescent="0.2">
      <c r="A126" s="706" t="s">
        <v>2697</v>
      </c>
      <c r="B126" s="706"/>
      <c r="C126" s="421">
        <v>1091002329</v>
      </c>
      <c r="D126" s="429">
        <v>6544.1176470588234</v>
      </c>
      <c r="E126" s="428">
        <f t="shared" si="4"/>
        <v>6544.1176470588234</v>
      </c>
      <c r="F126" s="709"/>
      <c r="G126" s="709"/>
      <c r="H126" s="709"/>
      <c r="I126" s="423"/>
      <c r="J126" s="423"/>
      <c r="K126" s="423"/>
    </row>
    <row r="127" spans="1:11" s="424" customFormat="1" ht="12.75" customHeight="1" outlineLevel="2" x14ac:dyDescent="0.2">
      <c r="A127" s="706" t="s">
        <v>2698</v>
      </c>
      <c r="B127" s="706"/>
      <c r="C127" s="421">
        <v>1091002330</v>
      </c>
      <c r="D127" s="429">
        <v>9411.7647058823532</v>
      </c>
      <c r="E127" s="428">
        <f t="shared" si="4"/>
        <v>9411.7647058823532</v>
      </c>
      <c r="F127" s="709"/>
      <c r="G127" s="709"/>
      <c r="H127" s="709"/>
      <c r="I127" s="423"/>
      <c r="J127" s="423"/>
      <c r="K127" s="423"/>
    </row>
    <row r="128" spans="1:11" s="424" customFormat="1" ht="12.75" customHeight="1" outlineLevel="2" x14ac:dyDescent="0.2">
      <c r="A128" s="706" t="s">
        <v>2699</v>
      </c>
      <c r="B128" s="706"/>
      <c r="C128" s="421">
        <v>1092002331</v>
      </c>
      <c r="D128" s="429">
        <v>10258.794117647059</v>
      </c>
      <c r="E128" s="428">
        <f t="shared" si="4"/>
        <v>10258.794117647059</v>
      </c>
      <c r="F128" s="709"/>
      <c r="G128" s="709"/>
      <c r="H128" s="709"/>
      <c r="I128" s="423"/>
      <c r="J128" s="423"/>
      <c r="K128" s="423"/>
    </row>
    <row r="129" spans="6:11" s="274" customFormat="1" x14ac:dyDescent="0.2">
      <c r="F129" s="304"/>
      <c r="G129" s="304"/>
      <c r="H129" s="304"/>
      <c r="I129" s="304"/>
      <c r="J129" s="304"/>
      <c r="K129" s="304"/>
    </row>
    <row r="130" spans="6:11" x14ac:dyDescent="0.2">
      <c r="F130" s="174"/>
      <c r="G130" s="174"/>
      <c r="H130" s="174"/>
      <c r="I130" s="174"/>
      <c r="J130" s="174"/>
      <c r="K130" s="174"/>
    </row>
    <row r="131" spans="6:11" x14ac:dyDescent="0.2">
      <c r="F131" s="174"/>
      <c r="G131" s="174"/>
      <c r="H131" s="174"/>
      <c r="I131" s="174"/>
      <c r="J131" s="174"/>
      <c r="K131" s="174"/>
    </row>
    <row r="132" spans="6:11" x14ac:dyDescent="0.2">
      <c r="F132" s="174"/>
      <c r="G132" s="174"/>
      <c r="H132" s="174"/>
      <c r="I132" s="174"/>
      <c r="J132" s="174"/>
      <c r="K132" s="174"/>
    </row>
    <row r="133" spans="6:11" x14ac:dyDescent="0.2">
      <c r="F133" s="174"/>
      <c r="G133" s="174"/>
      <c r="H133" s="174"/>
      <c r="I133" s="174"/>
      <c r="J133" s="174"/>
      <c r="K133" s="174"/>
    </row>
    <row r="134" spans="6:11" x14ac:dyDescent="0.2">
      <c r="F134" s="174"/>
      <c r="G134" s="174"/>
      <c r="H134" s="174"/>
      <c r="I134" s="174"/>
      <c r="J134" s="174"/>
      <c r="K134" s="174"/>
    </row>
    <row r="135" spans="6:11" x14ac:dyDescent="0.2">
      <c r="F135" s="174"/>
      <c r="G135" s="174"/>
      <c r="H135" s="174"/>
      <c r="I135" s="174"/>
      <c r="J135" s="174"/>
      <c r="K135" s="174"/>
    </row>
    <row r="136" spans="6:11" x14ac:dyDescent="0.2">
      <c r="F136" s="174"/>
      <c r="G136" s="174"/>
      <c r="H136" s="174"/>
      <c r="I136" s="174"/>
      <c r="J136" s="174"/>
      <c r="K136" s="174"/>
    </row>
    <row r="137" spans="6:11" x14ac:dyDescent="0.2">
      <c r="F137" s="174"/>
      <c r="G137" s="174"/>
      <c r="H137" s="174"/>
      <c r="I137" s="174"/>
      <c r="J137" s="174"/>
      <c r="K137" s="174"/>
    </row>
    <row r="138" spans="6:11" x14ac:dyDescent="0.2">
      <c r="F138" s="174"/>
      <c r="G138" s="174"/>
      <c r="H138" s="174"/>
      <c r="I138" s="174"/>
      <c r="J138" s="174"/>
      <c r="K138" s="174"/>
    </row>
    <row r="139" spans="6:11" x14ac:dyDescent="0.2">
      <c r="F139" s="174"/>
      <c r="G139" s="174"/>
      <c r="H139" s="174"/>
      <c r="I139" s="174"/>
      <c r="J139" s="174"/>
      <c r="K139" s="174"/>
    </row>
    <row r="140" spans="6:11" x14ac:dyDescent="0.2">
      <c r="F140" s="174"/>
      <c r="G140" s="174"/>
      <c r="H140" s="174"/>
      <c r="I140" s="174"/>
      <c r="J140" s="174"/>
      <c r="K140" s="174"/>
    </row>
    <row r="141" spans="6:11" x14ac:dyDescent="0.2">
      <c r="F141" s="174"/>
      <c r="G141" s="174"/>
      <c r="H141" s="174"/>
      <c r="I141" s="174"/>
      <c r="J141" s="174"/>
      <c r="K141" s="174"/>
    </row>
    <row r="142" spans="6:11" x14ac:dyDescent="0.2">
      <c r="F142" s="174"/>
      <c r="G142" s="174"/>
      <c r="H142" s="174"/>
      <c r="I142" s="174"/>
      <c r="J142" s="174"/>
      <c r="K142" s="174"/>
    </row>
    <row r="143" spans="6:11" x14ac:dyDescent="0.2">
      <c r="F143" s="174"/>
      <c r="G143" s="174"/>
      <c r="H143" s="174"/>
      <c r="I143" s="174"/>
      <c r="J143" s="174"/>
      <c r="K143" s="174"/>
    </row>
    <row r="144" spans="6:11" x14ac:dyDescent="0.2">
      <c r="F144" s="174"/>
      <c r="G144" s="174"/>
      <c r="H144" s="174"/>
      <c r="I144" s="174"/>
      <c r="J144" s="174"/>
      <c r="K144" s="174"/>
    </row>
    <row r="145" spans="6:11" x14ac:dyDescent="0.2">
      <c r="F145" s="174"/>
      <c r="G145" s="174"/>
      <c r="H145" s="174"/>
      <c r="I145" s="174"/>
      <c r="J145" s="174"/>
      <c r="K145" s="174"/>
    </row>
    <row r="146" spans="6:11" x14ac:dyDescent="0.2">
      <c r="F146" s="174"/>
      <c r="G146" s="174"/>
      <c r="H146" s="174"/>
      <c r="I146" s="174"/>
      <c r="J146" s="174"/>
      <c r="K146" s="174"/>
    </row>
    <row r="147" spans="6:11" x14ac:dyDescent="0.2">
      <c r="F147" s="174"/>
      <c r="G147" s="174"/>
      <c r="H147" s="174"/>
      <c r="I147" s="174"/>
      <c r="J147" s="174"/>
      <c r="K147" s="174"/>
    </row>
    <row r="148" spans="6:11" x14ac:dyDescent="0.2">
      <c r="F148" s="174"/>
      <c r="G148" s="174"/>
      <c r="H148" s="174"/>
      <c r="I148" s="174"/>
      <c r="J148" s="174"/>
      <c r="K148" s="174"/>
    </row>
    <row r="149" spans="6:11" x14ac:dyDescent="0.2">
      <c r="F149" s="174"/>
      <c r="G149" s="174"/>
      <c r="H149" s="174"/>
      <c r="I149" s="174"/>
      <c r="J149" s="174"/>
      <c r="K149" s="174"/>
    </row>
    <row r="150" spans="6:11" x14ac:dyDescent="0.2">
      <c r="F150" s="174"/>
      <c r="G150" s="174"/>
      <c r="H150" s="174"/>
      <c r="I150" s="174"/>
      <c r="J150" s="174"/>
      <c r="K150" s="174"/>
    </row>
    <row r="151" spans="6:11" x14ac:dyDescent="0.2">
      <c r="F151" s="174"/>
      <c r="G151" s="174"/>
      <c r="H151" s="174"/>
      <c r="I151" s="174"/>
      <c r="J151" s="174"/>
      <c r="K151" s="174"/>
    </row>
    <row r="152" spans="6:11" x14ac:dyDescent="0.2">
      <c r="F152" s="174"/>
      <c r="G152" s="174"/>
      <c r="H152" s="174"/>
      <c r="I152" s="174"/>
      <c r="J152" s="174"/>
      <c r="K152" s="174"/>
    </row>
    <row r="153" spans="6:11" x14ac:dyDescent="0.2">
      <c r="F153" s="174"/>
      <c r="G153" s="174"/>
      <c r="H153" s="174"/>
      <c r="I153" s="174"/>
      <c r="J153" s="174"/>
      <c r="K153" s="174"/>
    </row>
  </sheetData>
  <sheetProtection selectLockedCells="1" selectUnlockedCells="1"/>
  <mergeCells count="134">
    <mergeCell ref="A118:H118"/>
    <mergeCell ref="A119:H119"/>
    <mergeCell ref="F120:H128"/>
    <mergeCell ref="F106:H117"/>
    <mergeCell ref="F97:H103"/>
    <mergeCell ref="F6:H9"/>
    <mergeCell ref="A10:H10"/>
    <mergeCell ref="A19:H19"/>
    <mergeCell ref="F11:H18"/>
    <mergeCell ref="A29:H29"/>
    <mergeCell ref="F20:H28"/>
    <mergeCell ref="A30:H30"/>
    <mergeCell ref="A61:H61"/>
    <mergeCell ref="F31:H60"/>
    <mergeCell ref="F62:H73"/>
    <mergeCell ref="A125:B125"/>
    <mergeCell ref="A126:B126"/>
    <mergeCell ref="A127:B127"/>
    <mergeCell ref="A128:B128"/>
    <mergeCell ref="A98:B98"/>
    <mergeCell ref="A99:B99"/>
    <mergeCell ref="A100:B100"/>
    <mergeCell ref="A96:H96"/>
    <mergeCell ref="F87:H95"/>
    <mergeCell ref="B1:H1"/>
    <mergeCell ref="E6:E9"/>
    <mergeCell ref="A120:B120"/>
    <mergeCell ref="A121:B121"/>
    <mergeCell ref="A122:B122"/>
    <mergeCell ref="A123:B123"/>
    <mergeCell ref="A124:B124"/>
    <mergeCell ref="A113:B113"/>
    <mergeCell ref="A114:B114"/>
    <mergeCell ref="A115:B115"/>
    <mergeCell ref="A116:B116"/>
    <mergeCell ref="A117:B117"/>
    <mergeCell ref="A107:B107"/>
    <mergeCell ref="A108:B108"/>
    <mergeCell ref="A109:B109"/>
    <mergeCell ref="A110:B110"/>
    <mergeCell ref="A111:B111"/>
    <mergeCell ref="A112:B112"/>
    <mergeCell ref="A101:B101"/>
    <mergeCell ref="A102:B102"/>
    <mergeCell ref="A103:B103"/>
    <mergeCell ref="A106:B106"/>
    <mergeCell ref="A95:B95"/>
    <mergeCell ref="A97:B97"/>
    <mergeCell ref="A104:H104"/>
    <mergeCell ref="A105:H105"/>
    <mergeCell ref="A89:B89"/>
    <mergeCell ref="A90:B90"/>
    <mergeCell ref="A91:B91"/>
    <mergeCell ref="A92:B92"/>
    <mergeCell ref="A93:B93"/>
    <mergeCell ref="A94:B94"/>
    <mergeCell ref="A83:B83"/>
    <mergeCell ref="A84:B84"/>
    <mergeCell ref="A85:B85"/>
    <mergeCell ref="A87:B87"/>
    <mergeCell ref="A88:B88"/>
    <mergeCell ref="A86:H86"/>
    <mergeCell ref="F76:H85"/>
    <mergeCell ref="A77:B77"/>
    <mergeCell ref="A78:B78"/>
    <mergeCell ref="A79:B79"/>
    <mergeCell ref="A80:B80"/>
    <mergeCell ref="A81:B81"/>
    <mergeCell ref="A82:B82"/>
    <mergeCell ref="A71:B71"/>
    <mergeCell ref="A72:B72"/>
    <mergeCell ref="A73:B73"/>
    <mergeCell ref="A76:B76"/>
    <mergeCell ref="A74:H74"/>
    <mergeCell ref="A75:H75"/>
    <mergeCell ref="A65:B65"/>
    <mergeCell ref="A66:B66"/>
    <mergeCell ref="A67:B67"/>
    <mergeCell ref="A68:B68"/>
    <mergeCell ref="A69:B69"/>
    <mergeCell ref="A70:B70"/>
    <mergeCell ref="A59:B59"/>
    <mergeCell ref="A60:B60"/>
    <mergeCell ref="A62:B62"/>
    <mergeCell ref="A63:B63"/>
    <mergeCell ref="A64:B64"/>
    <mergeCell ref="A53:B53"/>
    <mergeCell ref="A54:B54"/>
    <mergeCell ref="A55:B55"/>
    <mergeCell ref="A56:B56"/>
    <mergeCell ref="A57:B57"/>
    <mergeCell ref="A58:B58"/>
    <mergeCell ref="A47:B47"/>
    <mergeCell ref="A48:B48"/>
    <mergeCell ref="A49:B49"/>
    <mergeCell ref="A50:B50"/>
    <mergeCell ref="A51:B51"/>
    <mergeCell ref="A52:B52"/>
    <mergeCell ref="A41:B41"/>
    <mergeCell ref="A42:B42"/>
    <mergeCell ref="A43:B43"/>
    <mergeCell ref="A44:B44"/>
    <mergeCell ref="A45:B45"/>
    <mergeCell ref="A46:B46"/>
    <mergeCell ref="A35:B35"/>
    <mergeCell ref="A36:B36"/>
    <mergeCell ref="A37:B37"/>
    <mergeCell ref="A38:B38"/>
    <mergeCell ref="A39:B39"/>
    <mergeCell ref="A40:B40"/>
    <mergeCell ref="A31:B31"/>
    <mergeCell ref="A32:B32"/>
    <mergeCell ref="A33:B33"/>
    <mergeCell ref="A34:B34"/>
    <mergeCell ref="A26:B26"/>
    <mergeCell ref="A27:B27"/>
    <mergeCell ref="A28:B28"/>
    <mergeCell ref="A21:B21"/>
    <mergeCell ref="A22:B22"/>
    <mergeCell ref="A11:B11"/>
    <mergeCell ref="A12:B12"/>
    <mergeCell ref="A13:B13"/>
    <mergeCell ref="A14:B14"/>
    <mergeCell ref="A15:B15"/>
    <mergeCell ref="A16:B16"/>
    <mergeCell ref="A6:B9"/>
    <mergeCell ref="C6:C9"/>
    <mergeCell ref="D6:D9"/>
    <mergeCell ref="A17:B17"/>
    <mergeCell ref="A18:B18"/>
    <mergeCell ref="A20:B20"/>
    <mergeCell ref="A23:B23"/>
    <mergeCell ref="A24:B24"/>
    <mergeCell ref="A25:B25"/>
  </mergeCells>
  <pageMargins left="0.39374999999999999" right="0.39374999999999999" top="0.39374999999999999" bottom="0.39374999999999999" header="0.51181102362204722" footer="0.51181102362204722"/>
  <pageSetup paperSize="9" firstPageNumber="0" fitToHeight="0" pageOrder="overThenDown" orientation="portrait" horizontalDpi="300" verticalDpi="300" r:id="rId1"/>
  <headerFooter alignWithMargins="0"/>
  <drawing r:id="rId2"/>
</worksheet>
</file>

<file path=xl/worksheets/sheet1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Q82"/>
  <sheetViews>
    <sheetView zoomScale="80" zoomScaleNormal="80" workbookViewId="0">
      <selection sqref="A1:Q1"/>
    </sheetView>
  </sheetViews>
  <sheetFormatPr defaultRowHeight="15" x14ac:dyDescent="0.25"/>
  <cols>
    <col min="1" max="1" width="42.28515625" style="57" bestFit="1" customWidth="1"/>
    <col min="2" max="2" width="74.7109375" style="77" bestFit="1" customWidth="1"/>
    <col min="3" max="3" width="12" style="121" customWidth="1"/>
    <col min="4" max="4" width="19.42578125" style="75" customWidth="1"/>
    <col min="5" max="247" width="9.140625" style="75"/>
    <col min="248" max="248" width="20.28515625" style="75" bestFit="1" customWidth="1"/>
    <col min="249" max="249" width="23.7109375" style="75" bestFit="1" customWidth="1"/>
    <col min="250" max="250" width="74.7109375" style="75" bestFit="1" customWidth="1"/>
    <col min="251" max="251" width="7.7109375" style="75" bestFit="1" customWidth="1"/>
    <col min="252" max="252" width="9.28515625" style="75" bestFit="1" customWidth="1"/>
    <col min="253" max="253" width="13.28515625" style="75" bestFit="1" customWidth="1"/>
    <col min="254" max="254" width="12" style="75" customWidth="1"/>
    <col min="255" max="503" width="9.140625" style="75"/>
    <col min="504" max="504" width="20.28515625" style="75" bestFit="1" customWidth="1"/>
    <col min="505" max="505" width="23.7109375" style="75" bestFit="1" customWidth="1"/>
    <col min="506" max="506" width="74.7109375" style="75" bestFit="1" customWidth="1"/>
    <col min="507" max="507" width="7.7109375" style="75" bestFit="1" customWidth="1"/>
    <col min="508" max="508" width="9.28515625" style="75" bestFit="1" customWidth="1"/>
    <col min="509" max="509" width="13.28515625" style="75" bestFit="1" customWidth="1"/>
    <col min="510" max="510" width="12" style="75" customWidth="1"/>
    <col min="511" max="759" width="9.140625" style="75"/>
    <col min="760" max="760" width="20.28515625" style="75" bestFit="1" customWidth="1"/>
    <col min="761" max="761" width="23.7109375" style="75" bestFit="1" customWidth="1"/>
    <col min="762" max="762" width="74.7109375" style="75" bestFit="1" customWidth="1"/>
    <col min="763" max="763" width="7.7109375" style="75" bestFit="1" customWidth="1"/>
    <col min="764" max="764" width="9.28515625" style="75" bestFit="1" customWidth="1"/>
    <col min="765" max="765" width="13.28515625" style="75" bestFit="1" customWidth="1"/>
    <col min="766" max="766" width="12" style="75" customWidth="1"/>
    <col min="767" max="1015" width="9.140625" style="75"/>
    <col min="1016" max="1016" width="20.28515625" style="75" bestFit="1" customWidth="1"/>
    <col min="1017" max="1017" width="23.7109375" style="75" bestFit="1" customWidth="1"/>
    <col min="1018" max="1018" width="74.7109375" style="75" bestFit="1" customWidth="1"/>
    <col min="1019" max="1019" width="7.7109375" style="75" bestFit="1" customWidth="1"/>
    <col min="1020" max="1020" width="9.28515625" style="75" bestFit="1" customWidth="1"/>
    <col min="1021" max="1021" width="13.28515625" style="75" bestFit="1" customWidth="1"/>
    <col min="1022" max="1022" width="12" style="75" customWidth="1"/>
    <col min="1023" max="1271" width="9.140625" style="75"/>
    <col min="1272" max="1272" width="20.28515625" style="75" bestFit="1" customWidth="1"/>
    <col min="1273" max="1273" width="23.7109375" style="75" bestFit="1" customWidth="1"/>
    <col min="1274" max="1274" width="74.7109375" style="75" bestFit="1" customWidth="1"/>
    <col min="1275" max="1275" width="7.7109375" style="75" bestFit="1" customWidth="1"/>
    <col min="1276" max="1276" width="9.28515625" style="75" bestFit="1" customWidth="1"/>
    <col min="1277" max="1277" width="13.28515625" style="75" bestFit="1" customWidth="1"/>
    <col min="1278" max="1278" width="12" style="75" customWidth="1"/>
    <col min="1279" max="1527" width="9.140625" style="75"/>
    <col min="1528" max="1528" width="20.28515625" style="75" bestFit="1" customWidth="1"/>
    <col min="1529" max="1529" width="23.7109375" style="75" bestFit="1" customWidth="1"/>
    <col min="1530" max="1530" width="74.7109375" style="75" bestFit="1" customWidth="1"/>
    <col min="1531" max="1531" width="7.7109375" style="75" bestFit="1" customWidth="1"/>
    <col min="1532" max="1532" width="9.28515625" style="75" bestFit="1" customWidth="1"/>
    <col min="1533" max="1533" width="13.28515625" style="75" bestFit="1" customWidth="1"/>
    <col min="1534" max="1534" width="12" style="75" customWidth="1"/>
    <col min="1535" max="1783" width="9.140625" style="75"/>
    <col min="1784" max="1784" width="20.28515625" style="75" bestFit="1" customWidth="1"/>
    <col min="1785" max="1785" width="23.7109375" style="75" bestFit="1" customWidth="1"/>
    <col min="1786" max="1786" width="74.7109375" style="75" bestFit="1" customWidth="1"/>
    <col min="1787" max="1787" width="7.7109375" style="75" bestFit="1" customWidth="1"/>
    <col min="1788" max="1788" width="9.28515625" style="75" bestFit="1" customWidth="1"/>
    <col min="1789" max="1789" width="13.28515625" style="75" bestFit="1" customWidth="1"/>
    <col min="1790" max="1790" width="12" style="75" customWidth="1"/>
    <col min="1791" max="2039" width="9.140625" style="75"/>
    <col min="2040" max="2040" width="20.28515625" style="75" bestFit="1" customWidth="1"/>
    <col min="2041" max="2041" width="23.7109375" style="75" bestFit="1" customWidth="1"/>
    <col min="2042" max="2042" width="74.7109375" style="75" bestFit="1" customWidth="1"/>
    <col min="2043" max="2043" width="7.7109375" style="75" bestFit="1" customWidth="1"/>
    <col min="2044" max="2044" width="9.28515625" style="75" bestFit="1" customWidth="1"/>
    <col min="2045" max="2045" width="13.28515625" style="75" bestFit="1" customWidth="1"/>
    <col min="2046" max="2046" width="12" style="75" customWidth="1"/>
    <col min="2047" max="2295" width="9.140625" style="75"/>
    <col min="2296" max="2296" width="20.28515625" style="75" bestFit="1" customWidth="1"/>
    <col min="2297" max="2297" width="23.7109375" style="75" bestFit="1" customWidth="1"/>
    <col min="2298" max="2298" width="74.7109375" style="75" bestFit="1" customWidth="1"/>
    <col min="2299" max="2299" width="7.7109375" style="75" bestFit="1" customWidth="1"/>
    <col min="2300" max="2300" width="9.28515625" style="75" bestFit="1" customWidth="1"/>
    <col min="2301" max="2301" width="13.28515625" style="75" bestFit="1" customWidth="1"/>
    <col min="2302" max="2302" width="12" style="75" customWidth="1"/>
    <col min="2303" max="2551" width="9.140625" style="75"/>
    <col min="2552" max="2552" width="20.28515625" style="75" bestFit="1" customWidth="1"/>
    <col min="2553" max="2553" width="23.7109375" style="75" bestFit="1" customWidth="1"/>
    <col min="2554" max="2554" width="74.7109375" style="75" bestFit="1" customWidth="1"/>
    <col min="2555" max="2555" width="7.7109375" style="75" bestFit="1" customWidth="1"/>
    <col min="2556" max="2556" width="9.28515625" style="75" bestFit="1" customWidth="1"/>
    <col min="2557" max="2557" width="13.28515625" style="75" bestFit="1" customWidth="1"/>
    <col min="2558" max="2558" width="12" style="75" customWidth="1"/>
    <col min="2559" max="2807" width="9.140625" style="75"/>
    <col min="2808" max="2808" width="20.28515625" style="75" bestFit="1" customWidth="1"/>
    <col min="2809" max="2809" width="23.7109375" style="75" bestFit="1" customWidth="1"/>
    <col min="2810" max="2810" width="74.7109375" style="75" bestFit="1" customWidth="1"/>
    <col min="2811" max="2811" width="7.7109375" style="75" bestFit="1" customWidth="1"/>
    <col min="2812" max="2812" width="9.28515625" style="75" bestFit="1" customWidth="1"/>
    <col min="2813" max="2813" width="13.28515625" style="75" bestFit="1" customWidth="1"/>
    <col min="2814" max="2814" width="12" style="75" customWidth="1"/>
    <col min="2815" max="3063" width="9.140625" style="75"/>
    <col min="3064" max="3064" width="20.28515625" style="75" bestFit="1" customWidth="1"/>
    <col min="3065" max="3065" width="23.7109375" style="75" bestFit="1" customWidth="1"/>
    <col min="3066" max="3066" width="74.7109375" style="75" bestFit="1" customWidth="1"/>
    <col min="3067" max="3067" width="7.7109375" style="75" bestFit="1" customWidth="1"/>
    <col min="3068" max="3068" width="9.28515625" style="75" bestFit="1" customWidth="1"/>
    <col min="3069" max="3069" width="13.28515625" style="75" bestFit="1" customWidth="1"/>
    <col min="3070" max="3070" width="12" style="75" customWidth="1"/>
    <col min="3071" max="3319" width="9.140625" style="75"/>
    <col min="3320" max="3320" width="20.28515625" style="75" bestFit="1" customWidth="1"/>
    <col min="3321" max="3321" width="23.7109375" style="75" bestFit="1" customWidth="1"/>
    <col min="3322" max="3322" width="74.7109375" style="75" bestFit="1" customWidth="1"/>
    <col min="3323" max="3323" width="7.7109375" style="75" bestFit="1" customWidth="1"/>
    <col min="3324" max="3324" width="9.28515625" style="75" bestFit="1" customWidth="1"/>
    <col min="3325" max="3325" width="13.28515625" style="75" bestFit="1" customWidth="1"/>
    <col min="3326" max="3326" width="12" style="75" customWidth="1"/>
    <col min="3327" max="3575" width="9.140625" style="75"/>
    <col min="3576" max="3576" width="20.28515625" style="75" bestFit="1" customWidth="1"/>
    <col min="3577" max="3577" width="23.7109375" style="75" bestFit="1" customWidth="1"/>
    <col min="3578" max="3578" width="74.7109375" style="75" bestFit="1" customWidth="1"/>
    <col min="3579" max="3579" width="7.7109375" style="75" bestFit="1" customWidth="1"/>
    <col min="3580" max="3580" width="9.28515625" style="75" bestFit="1" customWidth="1"/>
    <col min="3581" max="3581" width="13.28515625" style="75" bestFit="1" customWidth="1"/>
    <col min="3582" max="3582" width="12" style="75" customWidth="1"/>
    <col min="3583" max="3831" width="9.140625" style="75"/>
    <col min="3832" max="3832" width="20.28515625" style="75" bestFit="1" customWidth="1"/>
    <col min="3833" max="3833" width="23.7109375" style="75" bestFit="1" customWidth="1"/>
    <col min="3834" max="3834" width="74.7109375" style="75" bestFit="1" customWidth="1"/>
    <col min="3835" max="3835" width="7.7109375" style="75" bestFit="1" customWidth="1"/>
    <col min="3836" max="3836" width="9.28515625" style="75" bestFit="1" customWidth="1"/>
    <col min="3837" max="3837" width="13.28515625" style="75" bestFit="1" customWidth="1"/>
    <col min="3838" max="3838" width="12" style="75" customWidth="1"/>
    <col min="3839" max="4087" width="9.140625" style="75"/>
    <col min="4088" max="4088" width="20.28515625" style="75" bestFit="1" customWidth="1"/>
    <col min="4089" max="4089" width="23.7109375" style="75" bestFit="1" customWidth="1"/>
    <col min="4090" max="4090" width="74.7109375" style="75" bestFit="1" customWidth="1"/>
    <col min="4091" max="4091" width="7.7109375" style="75" bestFit="1" customWidth="1"/>
    <col min="4092" max="4092" width="9.28515625" style="75" bestFit="1" customWidth="1"/>
    <col min="4093" max="4093" width="13.28515625" style="75" bestFit="1" customWidth="1"/>
    <col min="4094" max="4094" width="12" style="75" customWidth="1"/>
    <col min="4095" max="4343" width="9.140625" style="75"/>
    <col min="4344" max="4344" width="20.28515625" style="75" bestFit="1" customWidth="1"/>
    <col min="4345" max="4345" width="23.7109375" style="75" bestFit="1" customWidth="1"/>
    <col min="4346" max="4346" width="74.7109375" style="75" bestFit="1" customWidth="1"/>
    <col min="4347" max="4347" width="7.7109375" style="75" bestFit="1" customWidth="1"/>
    <col min="4348" max="4348" width="9.28515625" style="75" bestFit="1" customWidth="1"/>
    <col min="4349" max="4349" width="13.28515625" style="75" bestFit="1" customWidth="1"/>
    <col min="4350" max="4350" width="12" style="75" customWidth="1"/>
    <col min="4351" max="4599" width="9.140625" style="75"/>
    <col min="4600" max="4600" width="20.28515625" style="75" bestFit="1" customWidth="1"/>
    <col min="4601" max="4601" width="23.7109375" style="75" bestFit="1" customWidth="1"/>
    <col min="4602" max="4602" width="74.7109375" style="75" bestFit="1" customWidth="1"/>
    <col min="4603" max="4603" width="7.7109375" style="75" bestFit="1" customWidth="1"/>
    <col min="4604" max="4604" width="9.28515625" style="75" bestFit="1" customWidth="1"/>
    <col min="4605" max="4605" width="13.28515625" style="75" bestFit="1" customWidth="1"/>
    <col min="4606" max="4606" width="12" style="75" customWidth="1"/>
    <col min="4607" max="4855" width="9.140625" style="75"/>
    <col min="4856" max="4856" width="20.28515625" style="75" bestFit="1" customWidth="1"/>
    <col min="4857" max="4857" width="23.7109375" style="75" bestFit="1" customWidth="1"/>
    <col min="4858" max="4858" width="74.7109375" style="75" bestFit="1" customWidth="1"/>
    <col min="4859" max="4859" width="7.7109375" style="75" bestFit="1" customWidth="1"/>
    <col min="4860" max="4860" width="9.28515625" style="75" bestFit="1" customWidth="1"/>
    <col min="4861" max="4861" width="13.28515625" style="75" bestFit="1" customWidth="1"/>
    <col min="4862" max="4862" width="12" style="75" customWidth="1"/>
    <col min="4863" max="5111" width="9.140625" style="75"/>
    <col min="5112" max="5112" width="20.28515625" style="75" bestFit="1" customWidth="1"/>
    <col min="5113" max="5113" width="23.7109375" style="75" bestFit="1" customWidth="1"/>
    <col min="5114" max="5114" width="74.7109375" style="75" bestFit="1" customWidth="1"/>
    <col min="5115" max="5115" width="7.7109375" style="75" bestFit="1" customWidth="1"/>
    <col min="5116" max="5116" width="9.28515625" style="75" bestFit="1" customWidth="1"/>
    <col min="5117" max="5117" width="13.28515625" style="75" bestFit="1" customWidth="1"/>
    <col min="5118" max="5118" width="12" style="75" customWidth="1"/>
    <col min="5119" max="5367" width="9.140625" style="75"/>
    <col min="5368" max="5368" width="20.28515625" style="75" bestFit="1" customWidth="1"/>
    <col min="5369" max="5369" width="23.7109375" style="75" bestFit="1" customWidth="1"/>
    <col min="5370" max="5370" width="74.7109375" style="75" bestFit="1" customWidth="1"/>
    <col min="5371" max="5371" width="7.7109375" style="75" bestFit="1" customWidth="1"/>
    <col min="5372" max="5372" width="9.28515625" style="75" bestFit="1" customWidth="1"/>
    <col min="5373" max="5373" width="13.28515625" style="75" bestFit="1" customWidth="1"/>
    <col min="5374" max="5374" width="12" style="75" customWidth="1"/>
    <col min="5375" max="5623" width="9.140625" style="75"/>
    <col min="5624" max="5624" width="20.28515625" style="75" bestFit="1" customWidth="1"/>
    <col min="5625" max="5625" width="23.7109375" style="75" bestFit="1" customWidth="1"/>
    <col min="5626" max="5626" width="74.7109375" style="75" bestFit="1" customWidth="1"/>
    <col min="5627" max="5627" width="7.7109375" style="75" bestFit="1" customWidth="1"/>
    <col min="5628" max="5628" width="9.28515625" style="75" bestFit="1" customWidth="1"/>
    <col min="5629" max="5629" width="13.28515625" style="75" bestFit="1" customWidth="1"/>
    <col min="5630" max="5630" width="12" style="75" customWidth="1"/>
    <col min="5631" max="5879" width="9.140625" style="75"/>
    <col min="5880" max="5880" width="20.28515625" style="75" bestFit="1" customWidth="1"/>
    <col min="5881" max="5881" width="23.7109375" style="75" bestFit="1" customWidth="1"/>
    <col min="5882" max="5882" width="74.7109375" style="75" bestFit="1" customWidth="1"/>
    <col min="5883" max="5883" width="7.7109375" style="75" bestFit="1" customWidth="1"/>
    <col min="5884" max="5884" width="9.28515625" style="75" bestFit="1" customWidth="1"/>
    <col min="5885" max="5885" width="13.28515625" style="75" bestFit="1" customWidth="1"/>
    <col min="5886" max="5886" width="12" style="75" customWidth="1"/>
    <col min="5887" max="6135" width="9.140625" style="75"/>
    <col min="6136" max="6136" width="20.28515625" style="75" bestFit="1" customWidth="1"/>
    <col min="6137" max="6137" width="23.7109375" style="75" bestFit="1" customWidth="1"/>
    <col min="6138" max="6138" width="74.7109375" style="75" bestFit="1" customWidth="1"/>
    <col min="6139" max="6139" width="7.7109375" style="75" bestFit="1" customWidth="1"/>
    <col min="6140" max="6140" width="9.28515625" style="75" bestFit="1" customWidth="1"/>
    <col min="6141" max="6141" width="13.28515625" style="75" bestFit="1" customWidth="1"/>
    <col min="6142" max="6142" width="12" style="75" customWidth="1"/>
    <col min="6143" max="6391" width="9.140625" style="75"/>
    <col min="6392" max="6392" width="20.28515625" style="75" bestFit="1" customWidth="1"/>
    <col min="6393" max="6393" width="23.7109375" style="75" bestFit="1" customWidth="1"/>
    <col min="6394" max="6394" width="74.7109375" style="75" bestFit="1" customWidth="1"/>
    <col min="6395" max="6395" width="7.7109375" style="75" bestFit="1" customWidth="1"/>
    <col min="6396" max="6396" width="9.28515625" style="75" bestFit="1" customWidth="1"/>
    <col min="6397" max="6397" width="13.28515625" style="75" bestFit="1" customWidth="1"/>
    <col min="6398" max="6398" width="12" style="75" customWidth="1"/>
    <col min="6399" max="6647" width="9.140625" style="75"/>
    <col min="6648" max="6648" width="20.28515625" style="75" bestFit="1" customWidth="1"/>
    <col min="6649" max="6649" width="23.7109375" style="75" bestFit="1" customWidth="1"/>
    <col min="6650" max="6650" width="74.7109375" style="75" bestFit="1" customWidth="1"/>
    <col min="6651" max="6651" width="7.7109375" style="75" bestFit="1" customWidth="1"/>
    <col min="6652" max="6652" width="9.28515625" style="75" bestFit="1" customWidth="1"/>
    <col min="6653" max="6653" width="13.28515625" style="75" bestFit="1" customWidth="1"/>
    <col min="6654" max="6654" width="12" style="75" customWidth="1"/>
    <col min="6655" max="6903" width="9.140625" style="75"/>
    <col min="6904" max="6904" width="20.28515625" style="75" bestFit="1" customWidth="1"/>
    <col min="6905" max="6905" width="23.7109375" style="75" bestFit="1" customWidth="1"/>
    <col min="6906" max="6906" width="74.7109375" style="75" bestFit="1" customWidth="1"/>
    <col min="6907" max="6907" width="7.7109375" style="75" bestFit="1" customWidth="1"/>
    <col min="6908" max="6908" width="9.28515625" style="75" bestFit="1" customWidth="1"/>
    <col min="6909" max="6909" width="13.28515625" style="75" bestFit="1" customWidth="1"/>
    <col min="6910" max="6910" width="12" style="75" customWidth="1"/>
    <col min="6911" max="7159" width="9.140625" style="75"/>
    <col min="7160" max="7160" width="20.28515625" style="75" bestFit="1" customWidth="1"/>
    <col min="7161" max="7161" width="23.7109375" style="75" bestFit="1" customWidth="1"/>
    <col min="7162" max="7162" width="74.7109375" style="75" bestFit="1" customWidth="1"/>
    <col min="7163" max="7163" width="7.7109375" style="75" bestFit="1" customWidth="1"/>
    <col min="7164" max="7164" width="9.28515625" style="75" bestFit="1" customWidth="1"/>
    <col min="7165" max="7165" width="13.28515625" style="75" bestFit="1" customWidth="1"/>
    <col min="7166" max="7166" width="12" style="75" customWidth="1"/>
    <col min="7167" max="7415" width="9.140625" style="75"/>
    <col min="7416" max="7416" width="20.28515625" style="75" bestFit="1" customWidth="1"/>
    <col min="7417" max="7417" width="23.7109375" style="75" bestFit="1" customWidth="1"/>
    <col min="7418" max="7418" width="74.7109375" style="75" bestFit="1" customWidth="1"/>
    <col min="7419" max="7419" width="7.7109375" style="75" bestFit="1" customWidth="1"/>
    <col min="7420" max="7420" width="9.28515625" style="75" bestFit="1" customWidth="1"/>
    <col min="7421" max="7421" width="13.28515625" style="75" bestFit="1" customWidth="1"/>
    <col min="7422" max="7422" width="12" style="75" customWidth="1"/>
    <col min="7423" max="7671" width="9.140625" style="75"/>
    <col min="7672" max="7672" width="20.28515625" style="75" bestFit="1" customWidth="1"/>
    <col min="7673" max="7673" width="23.7109375" style="75" bestFit="1" customWidth="1"/>
    <col min="7674" max="7674" width="74.7109375" style="75" bestFit="1" customWidth="1"/>
    <col min="7675" max="7675" width="7.7109375" style="75" bestFit="1" customWidth="1"/>
    <col min="7676" max="7676" width="9.28515625" style="75" bestFit="1" customWidth="1"/>
    <col min="7677" max="7677" width="13.28515625" style="75" bestFit="1" customWidth="1"/>
    <col min="7678" max="7678" width="12" style="75" customWidth="1"/>
    <col min="7679" max="7927" width="9.140625" style="75"/>
    <col min="7928" max="7928" width="20.28515625" style="75" bestFit="1" customWidth="1"/>
    <col min="7929" max="7929" width="23.7109375" style="75" bestFit="1" customWidth="1"/>
    <col min="7930" max="7930" width="74.7109375" style="75" bestFit="1" customWidth="1"/>
    <col min="7931" max="7931" width="7.7109375" style="75" bestFit="1" customWidth="1"/>
    <col min="7932" max="7932" width="9.28515625" style="75" bestFit="1" customWidth="1"/>
    <col min="7933" max="7933" width="13.28515625" style="75" bestFit="1" customWidth="1"/>
    <col min="7934" max="7934" width="12" style="75" customWidth="1"/>
    <col min="7935" max="8183" width="9.140625" style="75"/>
    <col min="8184" max="8184" width="20.28515625" style="75" bestFit="1" customWidth="1"/>
    <col min="8185" max="8185" width="23.7109375" style="75" bestFit="1" customWidth="1"/>
    <col min="8186" max="8186" width="74.7109375" style="75" bestFit="1" customWidth="1"/>
    <col min="8187" max="8187" width="7.7109375" style="75" bestFit="1" customWidth="1"/>
    <col min="8188" max="8188" width="9.28515625" style="75" bestFit="1" customWidth="1"/>
    <col min="8189" max="8189" width="13.28515625" style="75" bestFit="1" customWidth="1"/>
    <col min="8190" max="8190" width="12" style="75" customWidth="1"/>
    <col min="8191" max="8439" width="9.140625" style="75"/>
    <col min="8440" max="8440" width="20.28515625" style="75" bestFit="1" customWidth="1"/>
    <col min="8441" max="8441" width="23.7109375" style="75" bestFit="1" customWidth="1"/>
    <col min="8442" max="8442" width="74.7109375" style="75" bestFit="1" customWidth="1"/>
    <col min="8443" max="8443" width="7.7109375" style="75" bestFit="1" customWidth="1"/>
    <col min="8444" max="8444" width="9.28515625" style="75" bestFit="1" customWidth="1"/>
    <col min="8445" max="8445" width="13.28515625" style="75" bestFit="1" customWidth="1"/>
    <col min="8446" max="8446" width="12" style="75" customWidth="1"/>
    <col min="8447" max="8695" width="9.140625" style="75"/>
    <col min="8696" max="8696" width="20.28515625" style="75" bestFit="1" customWidth="1"/>
    <col min="8697" max="8697" width="23.7109375" style="75" bestFit="1" customWidth="1"/>
    <col min="8698" max="8698" width="74.7109375" style="75" bestFit="1" customWidth="1"/>
    <col min="8699" max="8699" width="7.7109375" style="75" bestFit="1" customWidth="1"/>
    <col min="8700" max="8700" width="9.28515625" style="75" bestFit="1" customWidth="1"/>
    <col min="8701" max="8701" width="13.28515625" style="75" bestFit="1" customWidth="1"/>
    <col min="8702" max="8702" width="12" style="75" customWidth="1"/>
    <col min="8703" max="8951" width="9.140625" style="75"/>
    <col min="8952" max="8952" width="20.28515625" style="75" bestFit="1" customWidth="1"/>
    <col min="8953" max="8953" width="23.7109375" style="75" bestFit="1" customWidth="1"/>
    <col min="8954" max="8954" width="74.7109375" style="75" bestFit="1" customWidth="1"/>
    <col min="8955" max="8955" width="7.7109375" style="75" bestFit="1" customWidth="1"/>
    <col min="8956" max="8956" width="9.28515625" style="75" bestFit="1" customWidth="1"/>
    <col min="8957" max="8957" width="13.28515625" style="75" bestFit="1" customWidth="1"/>
    <col min="8958" max="8958" width="12" style="75" customWidth="1"/>
    <col min="8959" max="9207" width="9.140625" style="75"/>
    <col min="9208" max="9208" width="20.28515625" style="75" bestFit="1" customWidth="1"/>
    <col min="9209" max="9209" width="23.7109375" style="75" bestFit="1" customWidth="1"/>
    <col min="9210" max="9210" width="74.7109375" style="75" bestFit="1" customWidth="1"/>
    <col min="9211" max="9211" width="7.7109375" style="75" bestFit="1" customWidth="1"/>
    <col min="9212" max="9212" width="9.28515625" style="75" bestFit="1" customWidth="1"/>
    <col min="9213" max="9213" width="13.28515625" style="75" bestFit="1" customWidth="1"/>
    <col min="9214" max="9214" width="12" style="75" customWidth="1"/>
    <col min="9215" max="9463" width="9.140625" style="75"/>
    <col min="9464" max="9464" width="20.28515625" style="75" bestFit="1" customWidth="1"/>
    <col min="9465" max="9465" width="23.7109375" style="75" bestFit="1" customWidth="1"/>
    <col min="9466" max="9466" width="74.7109375" style="75" bestFit="1" customWidth="1"/>
    <col min="9467" max="9467" width="7.7109375" style="75" bestFit="1" customWidth="1"/>
    <col min="9468" max="9468" width="9.28515625" style="75" bestFit="1" customWidth="1"/>
    <col min="9469" max="9469" width="13.28515625" style="75" bestFit="1" customWidth="1"/>
    <col min="9470" max="9470" width="12" style="75" customWidth="1"/>
    <col min="9471" max="9719" width="9.140625" style="75"/>
    <col min="9720" max="9720" width="20.28515625" style="75" bestFit="1" customWidth="1"/>
    <col min="9721" max="9721" width="23.7109375" style="75" bestFit="1" customWidth="1"/>
    <col min="9722" max="9722" width="74.7109375" style="75" bestFit="1" customWidth="1"/>
    <col min="9723" max="9723" width="7.7109375" style="75" bestFit="1" customWidth="1"/>
    <col min="9724" max="9724" width="9.28515625" style="75" bestFit="1" customWidth="1"/>
    <col min="9725" max="9725" width="13.28515625" style="75" bestFit="1" customWidth="1"/>
    <col min="9726" max="9726" width="12" style="75" customWidth="1"/>
    <col min="9727" max="9975" width="9.140625" style="75"/>
    <col min="9976" max="9976" width="20.28515625" style="75" bestFit="1" customWidth="1"/>
    <col min="9977" max="9977" width="23.7109375" style="75" bestFit="1" customWidth="1"/>
    <col min="9978" max="9978" width="74.7109375" style="75" bestFit="1" customWidth="1"/>
    <col min="9979" max="9979" width="7.7109375" style="75" bestFit="1" customWidth="1"/>
    <col min="9980" max="9980" width="9.28515625" style="75" bestFit="1" customWidth="1"/>
    <col min="9981" max="9981" width="13.28515625" style="75" bestFit="1" customWidth="1"/>
    <col min="9982" max="9982" width="12" style="75" customWidth="1"/>
    <col min="9983" max="10231" width="9.140625" style="75"/>
    <col min="10232" max="10232" width="20.28515625" style="75" bestFit="1" customWidth="1"/>
    <col min="10233" max="10233" width="23.7109375" style="75" bestFit="1" customWidth="1"/>
    <col min="10234" max="10234" width="74.7109375" style="75" bestFit="1" customWidth="1"/>
    <col min="10235" max="10235" width="7.7109375" style="75" bestFit="1" customWidth="1"/>
    <col min="10236" max="10236" width="9.28515625" style="75" bestFit="1" customWidth="1"/>
    <col min="10237" max="10237" width="13.28515625" style="75" bestFit="1" customWidth="1"/>
    <col min="10238" max="10238" width="12" style="75" customWidth="1"/>
    <col min="10239" max="10487" width="9.140625" style="75"/>
    <col min="10488" max="10488" width="20.28515625" style="75" bestFit="1" customWidth="1"/>
    <col min="10489" max="10489" width="23.7109375" style="75" bestFit="1" customWidth="1"/>
    <col min="10490" max="10490" width="74.7109375" style="75" bestFit="1" customWidth="1"/>
    <col min="10491" max="10491" width="7.7109375" style="75" bestFit="1" customWidth="1"/>
    <col min="10492" max="10492" width="9.28515625" style="75" bestFit="1" customWidth="1"/>
    <col min="10493" max="10493" width="13.28515625" style="75" bestFit="1" customWidth="1"/>
    <col min="10494" max="10494" width="12" style="75" customWidth="1"/>
    <col min="10495" max="10743" width="9.140625" style="75"/>
    <col min="10744" max="10744" width="20.28515625" style="75" bestFit="1" customWidth="1"/>
    <col min="10745" max="10745" width="23.7109375" style="75" bestFit="1" customWidth="1"/>
    <col min="10746" max="10746" width="74.7109375" style="75" bestFit="1" customWidth="1"/>
    <col min="10747" max="10747" width="7.7109375" style="75" bestFit="1" customWidth="1"/>
    <col min="10748" max="10748" width="9.28515625" style="75" bestFit="1" customWidth="1"/>
    <col min="10749" max="10749" width="13.28515625" style="75" bestFit="1" customWidth="1"/>
    <col min="10750" max="10750" width="12" style="75" customWidth="1"/>
    <col min="10751" max="10999" width="9.140625" style="75"/>
    <col min="11000" max="11000" width="20.28515625" style="75" bestFit="1" customWidth="1"/>
    <col min="11001" max="11001" width="23.7109375" style="75" bestFit="1" customWidth="1"/>
    <col min="11002" max="11002" width="74.7109375" style="75" bestFit="1" customWidth="1"/>
    <col min="11003" max="11003" width="7.7109375" style="75" bestFit="1" customWidth="1"/>
    <col min="11004" max="11004" width="9.28515625" style="75" bestFit="1" customWidth="1"/>
    <col min="11005" max="11005" width="13.28515625" style="75" bestFit="1" customWidth="1"/>
    <col min="11006" max="11006" width="12" style="75" customWidth="1"/>
    <col min="11007" max="11255" width="9.140625" style="75"/>
    <col min="11256" max="11256" width="20.28515625" style="75" bestFit="1" customWidth="1"/>
    <col min="11257" max="11257" width="23.7109375" style="75" bestFit="1" customWidth="1"/>
    <col min="11258" max="11258" width="74.7109375" style="75" bestFit="1" customWidth="1"/>
    <col min="11259" max="11259" width="7.7109375" style="75" bestFit="1" customWidth="1"/>
    <col min="11260" max="11260" width="9.28515625" style="75" bestFit="1" customWidth="1"/>
    <col min="11261" max="11261" width="13.28515625" style="75" bestFit="1" customWidth="1"/>
    <col min="11262" max="11262" width="12" style="75" customWidth="1"/>
    <col min="11263" max="11511" width="9.140625" style="75"/>
    <col min="11512" max="11512" width="20.28515625" style="75" bestFit="1" customWidth="1"/>
    <col min="11513" max="11513" width="23.7109375" style="75" bestFit="1" customWidth="1"/>
    <col min="11514" max="11514" width="74.7109375" style="75" bestFit="1" customWidth="1"/>
    <col min="11515" max="11515" width="7.7109375" style="75" bestFit="1" customWidth="1"/>
    <col min="11516" max="11516" width="9.28515625" style="75" bestFit="1" customWidth="1"/>
    <col min="11517" max="11517" width="13.28515625" style="75" bestFit="1" customWidth="1"/>
    <col min="11518" max="11518" width="12" style="75" customWidth="1"/>
    <col min="11519" max="11767" width="9.140625" style="75"/>
    <col min="11768" max="11768" width="20.28515625" style="75" bestFit="1" customWidth="1"/>
    <col min="11769" max="11769" width="23.7109375" style="75" bestFit="1" customWidth="1"/>
    <col min="11770" max="11770" width="74.7109375" style="75" bestFit="1" customWidth="1"/>
    <col min="11771" max="11771" width="7.7109375" style="75" bestFit="1" customWidth="1"/>
    <col min="11772" max="11772" width="9.28515625" style="75" bestFit="1" customWidth="1"/>
    <col min="11773" max="11773" width="13.28515625" style="75" bestFit="1" customWidth="1"/>
    <col min="11774" max="11774" width="12" style="75" customWidth="1"/>
    <col min="11775" max="12023" width="9.140625" style="75"/>
    <col min="12024" max="12024" width="20.28515625" style="75" bestFit="1" customWidth="1"/>
    <col min="12025" max="12025" width="23.7109375" style="75" bestFit="1" customWidth="1"/>
    <col min="12026" max="12026" width="74.7109375" style="75" bestFit="1" customWidth="1"/>
    <col min="12027" max="12027" width="7.7109375" style="75" bestFit="1" customWidth="1"/>
    <col min="12028" max="12028" width="9.28515625" style="75" bestFit="1" customWidth="1"/>
    <col min="12029" max="12029" width="13.28515625" style="75" bestFit="1" customWidth="1"/>
    <col min="12030" max="12030" width="12" style="75" customWidth="1"/>
    <col min="12031" max="12279" width="9.140625" style="75"/>
    <col min="12280" max="12280" width="20.28515625" style="75" bestFit="1" customWidth="1"/>
    <col min="12281" max="12281" width="23.7109375" style="75" bestFit="1" customWidth="1"/>
    <col min="12282" max="12282" width="74.7109375" style="75" bestFit="1" customWidth="1"/>
    <col min="12283" max="12283" width="7.7109375" style="75" bestFit="1" customWidth="1"/>
    <col min="12284" max="12284" width="9.28515625" style="75" bestFit="1" customWidth="1"/>
    <col min="12285" max="12285" width="13.28515625" style="75" bestFit="1" customWidth="1"/>
    <col min="12286" max="12286" width="12" style="75" customWidth="1"/>
    <col min="12287" max="12535" width="9.140625" style="75"/>
    <col min="12536" max="12536" width="20.28515625" style="75" bestFit="1" customWidth="1"/>
    <col min="12537" max="12537" width="23.7109375" style="75" bestFit="1" customWidth="1"/>
    <col min="12538" max="12538" width="74.7109375" style="75" bestFit="1" customWidth="1"/>
    <col min="12539" max="12539" width="7.7109375" style="75" bestFit="1" customWidth="1"/>
    <col min="12540" max="12540" width="9.28515625" style="75" bestFit="1" customWidth="1"/>
    <col min="12541" max="12541" width="13.28515625" style="75" bestFit="1" customWidth="1"/>
    <col min="12542" max="12542" width="12" style="75" customWidth="1"/>
    <col min="12543" max="12791" width="9.140625" style="75"/>
    <col min="12792" max="12792" width="20.28515625" style="75" bestFit="1" customWidth="1"/>
    <col min="12793" max="12793" width="23.7109375" style="75" bestFit="1" customWidth="1"/>
    <col min="12794" max="12794" width="74.7109375" style="75" bestFit="1" customWidth="1"/>
    <col min="12795" max="12795" width="7.7109375" style="75" bestFit="1" customWidth="1"/>
    <col min="12796" max="12796" width="9.28515625" style="75" bestFit="1" customWidth="1"/>
    <col min="12797" max="12797" width="13.28515625" style="75" bestFit="1" customWidth="1"/>
    <col min="12798" max="12798" width="12" style="75" customWidth="1"/>
    <col min="12799" max="13047" width="9.140625" style="75"/>
    <col min="13048" max="13048" width="20.28515625" style="75" bestFit="1" customWidth="1"/>
    <col min="13049" max="13049" width="23.7109375" style="75" bestFit="1" customWidth="1"/>
    <col min="13050" max="13050" width="74.7109375" style="75" bestFit="1" customWidth="1"/>
    <col min="13051" max="13051" width="7.7109375" style="75" bestFit="1" customWidth="1"/>
    <col min="13052" max="13052" width="9.28515625" style="75" bestFit="1" customWidth="1"/>
    <col min="13053" max="13053" width="13.28515625" style="75" bestFit="1" customWidth="1"/>
    <col min="13054" max="13054" width="12" style="75" customWidth="1"/>
    <col min="13055" max="13303" width="9.140625" style="75"/>
    <col min="13304" max="13304" width="20.28515625" style="75" bestFit="1" customWidth="1"/>
    <col min="13305" max="13305" width="23.7109375" style="75" bestFit="1" customWidth="1"/>
    <col min="13306" max="13306" width="74.7109375" style="75" bestFit="1" customWidth="1"/>
    <col min="13307" max="13307" width="7.7109375" style="75" bestFit="1" customWidth="1"/>
    <col min="13308" max="13308" width="9.28515625" style="75" bestFit="1" customWidth="1"/>
    <col min="13309" max="13309" width="13.28515625" style="75" bestFit="1" customWidth="1"/>
    <col min="13310" max="13310" width="12" style="75" customWidth="1"/>
    <col min="13311" max="13559" width="9.140625" style="75"/>
    <col min="13560" max="13560" width="20.28515625" style="75" bestFit="1" customWidth="1"/>
    <col min="13561" max="13561" width="23.7109375" style="75" bestFit="1" customWidth="1"/>
    <col min="13562" max="13562" width="74.7109375" style="75" bestFit="1" customWidth="1"/>
    <col min="13563" max="13563" width="7.7109375" style="75" bestFit="1" customWidth="1"/>
    <col min="13564" max="13564" width="9.28515625" style="75" bestFit="1" customWidth="1"/>
    <col min="13565" max="13565" width="13.28515625" style="75" bestFit="1" customWidth="1"/>
    <col min="13566" max="13566" width="12" style="75" customWidth="1"/>
    <col min="13567" max="13815" width="9.140625" style="75"/>
    <col min="13816" max="13816" width="20.28515625" style="75" bestFit="1" customWidth="1"/>
    <col min="13817" max="13817" width="23.7109375" style="75" bestFit="1" customWidth="1"/>
    <col min="13818" max="13818" width="74.7109375" style="75" bestFit="1" customWidth="1"/>
    <col min="13819" max="13819" width="7.7109375" style="75" bestFit="1" customWidth="1"/>
    <col min="13820" max="13820" width="9.28515625" style="75" bestFit="1" customWidth="1"/>
    <col min="13821" max="13821" width="13.28515625" style="75" bestFit="1" customWidth="1"/>
    <col min="13822" max="13822" width="12" style="75" customWidth="1"/>
    <col min="13823" max="14071" width="9.140625" style="75"/>
    <col min="14072" max="14072" width="20.28515625" style="75" bestFit="1" customWidth="1"/>
    <col min="14073" max="14073" width="23.7109375" style="75" bestFit="1" customWidth="1"/>
    <col min="14074" max="14074" width="74.7109375" style="75" bestFit="1" customWidth="1"/>
    <col min="14075" max="14075" width="7.7109375" style="75" bestFit="1" customWidth="1"/>
    <col min="14076" max="14076" width="9.28515625" style="75" bestFit="1" customWidth="1"/>
    <col min="14077" max="14077" width="13.28515625" style="75" bestFit="1" customWidth="1"/>
    <col min="14078" max="14078" width="12" style="75" customWidth="1"/>
    <col min="14079" max="14327" width="9.140625" style="75"/>
    <col min="14328" max="14328" width="20.28515625" style="75" bestFit="1" customWidth="1"/>
    <col min="14329" max="14329" width="23.7109375" style="75" bestFit="1" customWidth="1"/>
    <col min="14330" max="14330" width="74.7109375" style="75" bestFit="1" customWidth="1"/>
    <col min="14331" max="14331" width="7.7109375" style="75" bestFit="1" customWidth="1"/>
    <col min="14332" max="14332" width="9.28515625" style="75" bestFit="1" customWidth="1"/>
    <col min="14333" max="14333" width="13.28515625" style="75" bestFit="1" customWidth="1"/>
    <col min="14334" max="14334" width="12" style="75" customWidth="1"/>
    <col min="14335" max="14583" width="9.140625" style="75"/>
    <col min="14584" max="14584" width="20.28515625" style="75" bestFit="1" customWidth="1"/>
    <col min="14585" max="14585" width="23.7109375" style="75" bestFit="1" customWidth="1"/>
    <col min="14586" max="14586" width="74.7109375" style="75" bestFit="1" customWidth="1"/>
    <col min="14587" max="14587" width="7.7109375" style="75" bestFit="1" customWidth="1"/>
    <col min="14588" max="14588" width="9.28515625" style="75" bestFit="1" customWidth="1"/>
    <col min="14589" max="14589" width="13.28515625" style="75" bestFit="1" customWidth="1"/>
    <col min="14590" max="14590" width="12" style="75" customWidth="1"/>
    <col min="14591" max="14839" width="9.140625" style="75"/>
    <col min="14840" max="14840" width="20.28515625" style="75" bestFit="1" customWidth="1"/>
    <col min="14841" max="14841" width="23.7109375" style="75" bestFit="1" customWidth="1"/>
    <col min="14842" max="14842" width="74.7109375" style="75" bestFit="1" customWidth="1"/>
    <col min="14843" max="14843" width="7.7109375" style="75" bestFit="1" customWidth="1"/>
    <col min="14844" max="14844" width="9.28515625" style="75" bestFit="1" customWidth="1"/>
    <col min="14845" max="14845" width="13.28515625" style="75" bestFit="1" customWidth="1"/>
    <col min="14846" max="14846" width="12" style="75" customWidth="1"/>
    <col min="14847" max="15095" width="9.140625" style="75"/>
    <col min="15096" max="15096" width="20.28515625" style="75" bestFit="1" customWidth="1"/>
    <col min="15097" max="15097" width="23.7109375" style="75" bestFit="1" customWidth="1"/>
    <col min="15098" max="15098" width="74.7109375" style="75" bestFit="1" customWidth="1"/>
    <col min="15099" max="15099" width="7.7109375" style="75" bestFit="1" customWidth="1"/>
    <col min="15100" max="15100" width="9.28515625" style="75" bestFit="1" customWidth="1"/>
    <col min="15101" max="15101" width="13.28515625" style="75" bestFit="1" customWidth="1"/>
    <col min="15102" max="15102" width="12" style="75" customWidth="1"/>
    <col min="15103" max="15351" width="9.140625" style="75"/>
    <col min="15352" max="15352" width="20.28515625" style="75" bestFit="1" customWidth="1"/>
    <col min="15353" max="15353" width="23.7109375" style="75" bestFit="1" customWidth="1"/>
    <col min="15354" max="15354" width="74.7109375" style="75" bestFit="1" customWidth="1"/>
    <col min="15355" max="15355" width="7.7109375" style="75" bestFit="1" customWidth="1"/>
    <col min="15356" max="15356" width="9.28515625" style="75" bestFit="1" customWidth="1"/>
    <col min="15357" max="15357" width="13.28515625" style="75" bestFit="1" customWidth="1"/>
    <col min="15358" max="15358" width="12" style="75" customWidth="1"/>
    <col min="15359" max="15607" width="9.140625" style="75"/>
    <col min="15608" max="15608" width="20.28515625" style="75" bestFit="1" customWidth="1"/>
    <col min="15609" max="15609" width="23.7109375" style="75" bestFit="1" customWidth="1"/>
    <col min="15610" max="15610" width="74.7109375" style="75" bestFit="1" customWidth="1"/>
    <col min="15611" max="15611" width="7.7109375" style="75" bestFit="1" customWidth="1"/>
    <col min="15612" max="15612" width="9.28515625" style="75" bestFit="1" customWidth="1"/>
    <col min="15613" max="15613" width="13.28515625" style="75" bestFit="1" customWidth="1"/>
    <col min="15614" max="15614" width="12" style="75" customWidth="1"/>
    <col min="15615" max="15863" width="9.140625" style="75"/>
    <col min="15864" max="15864" width="20.28515625" style="75" bestFit="1" customWidth="1"/>
    <col min="15865" max="15865" width="23.7109375" style="75" bestFit="1" customWidth="1"/>
    <col min="15866" max="15866" width="74.7109375" style="75" bestFit="1" customWidth="1"/>
    <col min="15867" max="15867" width="7.7109375" style="75" bestFit="1" customWidth="1"/>
    <col min="15868" max="15868" width="9.28515625" style="75" bestFit="1" customWidth="1"/>
    <col min="15869" max="15869" width="13.28515625" style="75" bestFit="1" customWidth="1"/>
    <col min="15870" max="15870" width="12" style="75" customWidth="1"/>
    <col min="15871" max="16119" width="9.140625" style="75"/>
    <col min="16120" max="16120" width="20.28515625" style="75" bestFit="1" customWidth="1"/>
    <col min="16121" max="16121" width="23.7109375" style="75" bestFit="1" customWidth="1"/>
    <col min="16122" max="16122" width="74.7109375" style="75" bestFit="1" customWidth="1"/>
    <col min="16123" max="16123" width="7.7109375" style="75" bestFit="1" customWidth="1"/>
    <col min="16124" max="16124" width="9.28515625" style="75" bestFit="1" customWidth="1"/>
    <col min="16125" max="16125" width="13.28515625" style="75" bestFit="1" customWidth="1"/>
    <col min="16126" max="16126" width="12" style="75" customWidth="1"/>
    <col min="16127" max="16375" width="9.140625" style="75"/>
    <col min="16376" max="16384" width="9.28515625" style="75" customWidth="1"/>
  </cols>
  <sheetData>
    <row r="1" spans="1:17" x14ac:dyDescent="0.25">
      <c r="A1" s="611" t="s">
        <v>1860</v>
      </c>
      <c r="B1" s="611"/>
      <c r="C1" s="611"/>
      <c r="D1" s="611"/>
      <c r="E1" s="611"/>
      <c r="F1" s="611"/>
      <c r="G1" s="611"/>
      <c r="H1" s="611"/>
      <c r="I1" s="611"/>
      <c r="J1" s="611"/>
      <c r="K1" s="611"/>
      <c r="L1" s="611"/>
      <c r="M1" s="611"/>
      <c r="N1" s="611"/>
      <c r="O1" s="611"/>
      <c r="P1" s="611"/>
      <c r="Q1" s="611"/>
    </row>
    <row r="4" spans="1:17" x14ac:dyDescent="0.25">
      <c r="A4" s="36" t="s">
        <v>1110</v>
      </c>
      <c r="B4" s="716">
        <v>0</v>
      </c>
      <c r="C4" s="716"/>
      <c r="D4" s="716"/>
      <c r="E4" s="716"/>
      <c r="F4" s="716"/>
      <c r="G4" s="716"/>
      <c r="H4" s="716"/>
      <c r="I4" s="716"/>
      <c r="J4" s="716"/>
      <c r="K4" s="716"/>
      <c r="L4" s="716"/>
      <c r="M4" s="716"/>
      <c r="N4" s="716"/>
      <c r="O4" s="716"/>
      <c r="P4" s="716"/>
      <c r="Q4" s="716"/>
    </row>
    <row r="5" spans="1:17" x14ac:dyDescent="0.25">
      <c r="A5" s="170"/>
      <c r="B5" s="171"/>
    </row>
    <row r="6" spans="1:17" ht="30" x14ac:dyDescent="0.25">
      <c r="A6" s="314" t="s">
        <v>1107</v>
      </c>
      <c r="B6" s="314" t="s">
        <v>5</v>
      </c>
      <c r="C6" s="315" t="s">
        <v>151</v>
      </c>
      <c r="D6" s="316" t="s">
        <v>1465</v>
      </c>
      <c r="E6" s="717" t="s">
        <v>3028</v>
      </c>
      <c r="F6" s="717"/>
      <c r="G6" s="717"/>
      <c r="H6" s="717"/>
      <c r="I6" s="717"/>
      <c r="J6" s="717"/>
      <c r="K6" s="717" t="s">
        <v>3033</v>
      </c>
      <c r="L6" s="717"/>
      <c r="M6" s="717"/>
      <c r="N6" s="717"/>
      <c r="O6" s="717"/>
      <c r="P6" s="717"/>
      <c r="Q6" s="717"/>
    </row>
    <row r="7" spans="1:17" ht="15" customHeight="1" x14ac:dyDescent="0.25">
      <c r="A7" s="719" t="s">
        <v>1840</v>
      </c>
      <c r="B7" s="719"/>
      <c r="C7" s="719"/>
      <c r="D7" s="719"/>
      <c r="E7" s="719"/>
      <c r="F7" s="719"/>
      <c r="G7" s="719"/>
      <c r="H7" s="719"/>
      <c r="I7" s="719"/>
      <c r="J7" s="719"/>
      <c r="K7" s="719"/>
      <c r="L7" s="719"/>
      <c r="M7" s="719"/>
      <c r="N7" s="719"/>
      <c r="O7" s="719"/>
      <c r="P7" s="719"/>
      <c r="Q7" s="719"/>
    </row>
    <row r="8" spans="1:17" ht="45" x14ac:dyDescent="0.25">
      <c r="A8" s="317" t="s">
        <v>1822</v>
      </c>
      <c r="B8" s="318" t="s">
        <v>1831</v>
      </c>
      <c r="C8" s="319">
        <v>24394.706249999999</v>
      </c>
      <c r="D8" s="320">
        <f t="shared" ref="D8:D16" si="0">C8-C8*$B$4/100</f>
        <v>24394.706249999999</v>
      </c>
      <c r="E8" s="718"/>
      <c r="F8" s="718"/>
      <c r="G8" s="718"/>
      <c r="H8" s="718"/>
      <c r="I8" s="718"/>
      <c r="J8" s="718"/>
      <c r="K8" s="718"/>
      <c r="L8" s="718"/>
      <c r="M8" s="718"/>
      <c r="N8" s="718"/>
      <c r="O8" s="718"/>
      <c r="P8" s="718"/>
      <c r="Q8" s="718"/>
    </row>
    <row r="9" spans="1:17" ht="45" x14ac:dyDescent="0.25">
      <c r="A9" s="317" t="s">
        <v>1823</v>
      </c>
      <c r="B9" s="318" t="s">
        <v>1832</v>
      </c>
      <c r="C9" s="319">
        <v>26612.475000000002</v>
      </c>
      <c r="D9" s="320">
        <f t="shared" si="0"/>
        <v>26612.475000000002</v>
      </c>
      <c r="E9" s="718"/>
      <c r="F9" s="718"/>
      <c r="G9" s="718"/>
      <c r="H9" s="718"/>
      <c r="I9" s="718"/>
      <c r="J9" s="718"/>
      <c r="K9" s="718"/>
      <c r="L9" s="718"/>
      <c r="M9" s="718"/>
      <c r="N9" s="718"/>
      <c r="O9" s="718"/>
      <c r="P9" s="718"/>
      <c r="Q9" s="718"/>
    </row>
    <row r="10" spans="1:17" ht="45" x14ac:dyDescent="0.25">
      <c r="A10" s="317" t="s">
        <v>1824</v>
      </c>
      <c r="B10" s="318" t="s">
        <v>1833</v>
      </c>
      <c r="C10" s="319">
        <v>29430.243750000001</v>
      </c>
      <c r="D10" s="320">
        <f t="shared" si="0"/>
        <v>29430.243750000001</v>
      </c>
      <c r="E10" s="718"/>
      <c r="F10" s="718"/>
      <c r="G10" s="718"/>
      <c r="H10" s="718"/>
      <c r="I10" s="718"/>
      <c r="J10" s="718"/>
      <c r="K10" s="718"/>
      <c r="L10" s="718"/>
      <c r="M10" s="718"/>
      <c r="N10" s="718"/>
      <c r="O10" s="718"/>
      <c r="P10" s="718"/>
      <c r="Q10" s="718"/>
    </row>
    <row r="11" spans="1:17" ht="45" x14ac:dyDescent="0.25">
      <c r="A11" s="317" t="s">
        <v>1825</v>
      </c>
      <c r="B11" s="318" t="s">
        <v>1834</v>
      </c>
      <c r="C11" s="319">
        <v>31798.012500000004</v>
      </c>
      <c r="D11" s="320">
        <f t="shared" si="0"/>
        <v>31798.012500000004</v>
      </c>
      <c r="E11" s="718"/>
      <c r="F11" s="718"/>
      <c r="G11" s="718"/>
      <c r="H11" s="718"/>
      <c r="I11" s="718"/>
      <c r="J11" s="718"/>
      <c r="K11" s="718"/>
      <c r="L11" s="718"/>
      <c r="M11" s="718"/>
      <c r="N11" s="718"/>
      <c r="O11" s="718"/>
      <c r="P11" s="718"/>
      <c r="Q11" s="718"/>
    </row>
    <row r="12" spans="1:17" ht="45" x14ac:dyDescent="0.25">
      <c r="A12" s="317" t="s">
        <v>1826</v>
      </c>
      <c r="B12" s="318" t="s">
        <v>1835</v>
      </c>
      <c r="C12" s="319">
        <v>34165.78125</v>
      </c>
      <c r="D12" s="320">
        <f t="shared" si="0"/>
        <v>34165.78125</v>
      </c>
      <c r="E12" s="718"/>
      <c r="F12" s="718"/>
      <c r="G12" s="718"/>
      <c r="H12" s="718"/>
      <c r="I12" s="718"/>
      <c r="J12" s="718"/>
      <c r="K12" s="718"/>
      <c r="L12" s="718"/>
      <c r="M12" s="718"/>
      <c r="N12" s="718"/>
      <c r="O12" s="718"/>
      <c r="P12" s="718"/>
      <c r="Q12" s="718"/>
    </row>
    <row r="13" spans="1:17" ht="45" x14ac:dyDescent="0.25">
      <c r="A13" s="317" t="s">
        <v>1827</v>
      </c>
      <c r="B13" s="318" t="s">
        <v>1836</v>
      </c>
      <c r="C13" s="319">
        <v>36683.550000000003</v>
      </c>
      <c r="D13" s="320">
        <f t="shared" si="0"/>
        <v>36683.550000000003</v>
      </c>
      <c r="E13" s="718"/>
      <c r="F13" s="718"/>
      <c r="G13" s="718"/>
      <c r="H13" s="718"/>
      <c r="I13" s="718"/>
      <c r="J13" s="718"/>
      <c r="K13" s="718"/>
      <c r="L13" s="718"/>
      <c r="M13" s="718"/>
      <c r="N13" s="718"/>
      <c r="O13" s="718"/>
      <c r="P13" s="718"/>
      <c r="Q13" s="718"/>
    </row>
    <row r="14" spans="1:17" ht="45" x14ac:dyDescent="0.25">
      <c r="A14" s="317" t="s">
        <v>1828</v>
      </c>
      <c r="B14" s="321" t="s">
        <v>1837</v>
      </c>
      <c r="C14" s="319">
        <v>38901.318750000006</v>
      </c>
      <c r="D14" s="320">
        <f t="shared" si="0"/>
        <v>38901.318750000006</v>
      </c>
      <c r="E14" s="718"/>
      <c r="F14" s="718"/>
      <c r="G14" s="718"/>
      <c r="H14" s="718"/>
      <c r="I14" s="718"/>
      <c r="J14" s="718"/>
      <c r="K14" s="718"/>
      <c r="L14" s="718"/>
      <c r="M14" s="718"/>
      <c r="N14" s="718"/>
      <c r="O14" s="718"/>
      <c r="P14" s="718"/>
      <c r="Q14" s="718"/>
    </row>
    <row r="15" spans="1:17" ht="45" x14ac:dyDescent="0.25">
      <c r="A15" s="317" t="s">
        <v>1829</v>
      </c>
      <c r="B15" s="322" t="s">
        <v>1838</v>
      </c>
      <c r="C15" s="319">
        <v>41419.087500000009</v>
      </c>
      <c r="D15" s="320">
        <f t="shared" si="0"/>
        <v>41419.087500000009</v>
      </c>
      <c r="E15" s="718"/>
      <c r="F15" s="718"/>
      <c r="G15" s="718"/>
      <c r="H15" s="718"/>
      <c r="I15" s="718"/>
      <c r="J15" s="718"/>
      <c r="K15" s="718"/>
      <c r="L15" s="718"/>
      <c r="M15" s="718"/>
      <c r="N15" s="718"/>
      <c r="O15" s="718"/>
      <c r="P15" s="718"/>
      <c r="Q15" s="718"/>
    </row>
    <row r="16" spans="1:17" ht="45" x14ac:dyDescent="0.25">
      <c r="A16" s="317" t="s">
        <v>1830</v>
      </c>
      <c r="B16" s="318" t="s">
        <v>1839</v>
      </c>
      <c r="C16" s="319">
        <v>43936.856250000004</v>
      </c>
      <c r="D16" s="320">
        <f t="shared" si="0"/>
        <v>43936.856250000004</v>
      </c>
      <c r="E16" s="718"/>
      <c r="F16" s="718"/>
      <c r="G16" s="718"/>
      <c r="H16" s="718"/>
      <c r="I16" s="718"/>
      <c r="J16" s="718"/>
      <c r="K16" s="718"/>
      <c r="L16" s="718"/>
      <c r="M16" s="718"/>
      <c r="N16" s="718"/>
      <c r="O16" s="718"/>
      <c r="P16" s="718"/>
      <c r="Q16" s="718"/>
    </row>
    <row r="18" spans="1:17" ht="30" x14ac:dyDescent="0.25">
      <c r="A18" s="314" t="s">
        <v>1107</v>
      </c>
      <c r="B18" s="314" t="s">
        <v>5</v>
      </c>
      <c r="C18" s="315" t="s">
        <v>151</v>
      </c>
      <c r="D18" s="316" t="s">
        <v>1465</v>
      </c>
      <c r="E18" s="717" t="s">
        <v>3028</v>
      </c>
      <c r="F18" s="717"/>
      <c r="G18" s="717"/>
      <c r="H18" s="717"/>
      <c r="I18" s="717"/>
      <c r="J18" s="717"/>
      <c r="K18" s="717" t="s">
        <v>3033</v>
      </c>
      <c r="L18" s="717"/>
      <c r="M18" s="717"/>
      <c r="N18" s="717"/>
      <c r="O18" s="717"/>
      <c r="P18" s="717"/>
      <c r="Q18" s="717"/>
    </row>
    <row r="19" spans="1:17" x14ac:dyDescent="0.25">
      <c r="A19" s="720" t="s">
        <v>1841</v>
      </c>
      <c r="B19" s="720"/>
      <c r="C19" s="720"/>
      <c r="D19" s="720"/>
      <c r="E19" s="720"/>
      <c r="F19" s="720"/>
      <c r="G19" s="720"/>
      <c r="H19" s="720"/>
      <c r="I19" s="720"/>
      <c r="J19" s="720"/>
      <c r="K19" s="720"/>
      <c r="L19" s="720"/>
      <c r="M19" s="720"/>
      <c r="N19" s="720"/>
      <c r="O19" s="720"/>
      <c r="P19" s="720"/>
      <c r="Q19" s="720"/>
    </row>
    <row r="20" spans="1:17" ht="60" x14ac:dyDescent="0.25">
      <c r="A20" s="317" t="s">
        <v>1842</v>
      </c>
      <c r="B20" s="318" t="s">
        <v>1851</v>
      </c>
      <c r="C20" s="319">
        <v>14569.61922</v>
      </c>
      <c r="D20" s="320">
        <f t="shared" ref="D20:D28" si="1">C20-C20*$B$4/100</f>
        <v>14569.61922</v>
      </c>
      <c r="E20" s="718"/>
      <c r="F20" s="718"/>
      <c r="G20" s="718"/>
      <c r="H20" s="718"/>
      <c r="I20" s="718"/>
      <c r="J20" s="718"/>
      <c r="K20" s="718"/>
      <c r="L20" s="718"/>
      <c r="M20" s="718"/>
      <c r="N20" s="718"/>
      <c r="O20" s="718"/>
      <c r="P20" s="718"/>
      <c r="Q20" s="718"/>
    </row>
    <row r="21" spans="1:17" ht="60" x14ac:dyDescent="0.25">
      <c r="A21" s="317" t="s">
        <v>1843</v>
      </c>
      <c r="B21" s="318" t="s">
        <v>1852</v>
      </c>
      <c r="C21" s="319">
        <v>16408.322579999996</v>
      </c>
      <c r="D21" s="320">
        <f t="shared" si="1"/>
        <v>16408.322579999996</v>
      </c>
      <c r="E21" s="718"/>
      <c r="F21" s="718"/>
      <c r="G21" s="718"/>
      <c r="H21" s="718"/>
      <c r="I21" s="718"/>
      <c r="J21" s="718"/>
      <c r="K21" s="718"/>
      <c r="L21" s="718"/>
      <c r="M21" s="718"/>
      <c r="N21" s="718"/>
      <c r="O21" s="718"/>
      <c r="P21" s="718"/>
      <c r="Q21" s="718"/>
    </row>
    <row r="22" spans="1:17" ht="60" x14ac:dyDescent="0.25">
      <c r="A22" s="317" t="s">
        <v>1844</v>
      </c>
      <c r="B22" s="318" t="s">
        <v>1853</v>
      </c>
      <c r="C22" s="319">
        <v>18248.97594</v>
      </c>
      <c r="D22" s="320">
        <f t="shared" si="1"/>
        <v>18248.97594</v>
      </c>
      <c r="E22" s="718"/>
      <c r="F22" s="718"/>
      <c r="G22" s="718"/>
      <c r="H22" s="718"/>
      <c r="I22" s="718"/>
      <c r="J22" s="718"/>
      <c r="K22" s="718"/>
      <c r="L22" s="718"/>
      <c r="M22" s="718"/>
      <c r="N22" s="718"/>
      <c r="O22" s="718"/>
      <c r="P22" s="718"/>
      <c r="Q22" s="718"/>
    </row>
    <row r="23" spans="1:17" ht="75" x14ac:dyDescent="0.25">
      <c r="A23" s="317" t="s">
        <v>1845</v>
      </c>
      <c r="B23" s="318" t="s">
        <v>1854</v>
      </c>
      <c r="C23" s="319">
        <v>20138.379300000001</v>
      </c>
      <c r="D23" s="320">
        <f t="shared" si="1"/>
        <v>20138.379300000001</v>
      </c>
      <c r="E23" s="718"/>
      <c r="F23" s="718"/>
      <c r="G23" s="718"/>
      <c r="H23" s="718"/>
      <c r="I23" s="718"/>
      <c r="J23" s="718"/>
      <c r="K23" s="718"/>
      <c r="L23" s="718"/>
      <c r="M23" s="718"/>
      <c r="N23" s="718"/>
      <c r="O23" s="718"/>
      <c r="P23" s="718"/>
      <c r="Q23" s="718"/>
    </row>
    <row r="24" spans="1:17" ht="60" x14ac:dyDescent="0.25">
      <c r="A24" s="317" t="s">
        <v>1846</v>
      </c>
      <c r="B24" s="318" t="s">
        <v>1855</v>
      </c>
      <c r="C24" s="319">
        <v>22292.982660000001</v>
      </c>
      <c r="D24" s="320">
        <f t="shared" si="1"/>
        <v>22292.982660000001</v>
      </c>
      <c r="E24" s="718"/>
      <c r="F24" s="718"/>
      <c r="G24" s="718"/>
      <c r="H24" s="718"/>
      <c r="I24" s="718"/>
      <c r="J24" s="718"/>
      <c r="K24" s="718"/>
      <c r="L24" s="718"/>
      <c r="M24" s="718"/>
      <c r="N24" s="718"/>
      <c r="O24" s="718"/>
      <c r="P24" s="718"/>
      <c r="Q24" s="718"/>
    </row>
    <row r="25" spans="1:17" ht="75" x14ac:dyDescent="0.25">
      <c r="A25" s="317" t="s">
        <v>1847</v>
      </c>
      <c r="B25" s="318" t="s">
        <v>1856</v>
      </c>
      <c r="C25" s="319">
        <v>23999.086020000002</v>
      </c>
      <c r="D25" s="320">
        <f t="shared" si="1"/>
        <v>23999.086020000002</v>
      </c>
      <c r="E25" s="718"/>
      <c r="F25" s="718"/>
      <c r="G25" s="718"/>
      <c r="H25" s="718"/>
      <c r="I25" s="718"/>
      <c r="J25" s="718"/>
      <c r="K25" s="718"/>
      <c r="L25" s="718"/>
      <c r="M25" s="718"/>
      <c r="N25" s="718"/>
      <c r="O25" s="718"/>
      <c r="P25" s="718"/>
      <c r="Q25" s="718"/>
    </row>
    <row r="26" spans="1:17" ht="75" x14ac:dyDescent="0.25">
      <c r="A26" s="317" t="s">
        <v>1848</v>
      </c>
      <c r="B26" s="318" t="s">
        <v>1857</v>
      </c>
      <c r="C26" s="319">
        <v>26151.739379999999</v>
      </c>
      <c r="D26" s="320">
        <f t="shared" si="1"/>
        <v>26151.739379999999</v>
      </c>
      <c r="E26" s="718"/>
      <c r="F26" s="718"/>
      <c r="G26" s="718"/>
      <c r="H26" s="718"/>
      <c r="I26" s="718"/>
      <c r="J26" s="718"/>
      <c r="K26" s="718"/>
      <c r="L26" s="718"/>
      <c r="M26" s="718"/>
      <c r="N26" s="718"/>
      <c r="O26" s="718"/>
      <c r="P26" s="718"/>
      <c r="Q26" s="718"/>
    </row>
    <row r="27" spans="1:17" ht="75" x14ac:dyDescent="0.25">
      <c r="A27" s="317" t="s">
        <v>1849</v>
      </c>
      <c r="B27" s="318" t="s">
        <v>1858</v>
      </c>
      <c r="C27" s="319">
        <v>28087.942740000002</v>
      </c>
      <c r="D27" s="320">
        <f t="shared" si="1"/>
        <v>28087.942740000002</v>
      </c>
      <c r="E27" s="718"/>
      <c r="F27" s="718"/>
      <c r="G27" s="718"/>
      <c r="H27" s="718"/>
      <c r="I27" s="718"/>
      <c r="J27" s="718"/>
      <c r="K27" s="718"/>
      <c r="L27" s="718"/>
      <c r="M27" s="718"/>
      <c r="N27" s="718"/>
      <c r="O27" s="718"/>
      <c r="P27" s="718"/>
      <c r="Q27" s="718"/>
    </row>
    <row r="28" spans="1:17" ht="75" x14ac:dyDescent="0.25">
      <c r="A28" s="317" t="s">
        <v>1850</v>
      </c>
      <c r="B28" s="318" t="s">
        <v>1859</v>
      </c>
      <c r="C28" s="319">
        <v>29554.196100000001</v>
      </c>
      <c r="D28" s="320">
        <f t="shared" si="1"/>
        <v>29554.196100000001</v>
      </c>
      <c r="E28" s="718"/>
      <c r="F28" s="718"/>
      <c r="G28" s="718"/>
      <c r="H28" s="718"/>
      <c r="I28" s="718"/>
      <c r="J28" s="718"/>
      <c r="K28" s="718"/>
      <c r="L28" s="718"/>
      <c r="M28" s="718"/>
      <c r="N28" s="718"/>
      <c r="O28" s="718"/>
      <c r="P28" s="718"/>
      <c r="Q28" s="718"/>
    </row>
    <row r="65" spans="2:3" s="57" customFormat="1" x14ac:dyDescent="0.25">
      <c r="B65" s="312"/>
      <c r="C65" s="313"/>
    </row>
    <row r="66" spans="2:3" s="57" customFormat="1" x14ac:dyDescent="0.25">
      <c r="B66" s="312"/>
      <c r="C66" s="313"/>
    </row>
    <row r="67" spans="2:3" s="57" customFormat="1" x14ac:dyDescent="0.25">
      <c r="B67" s="312"/>
      <c r="C67" s="313"/>
    </row>
    <row r="68" spans="2:3" s="57" customFormat="1" x14ac:dyDescent="0.25">
      <c r="B68" s="312"/>
      <c r="C68" s="313"/>
    </row>
    <row r="69" spans="2:3" s="57" customFormat="1" x14ac:dyDescent="0.25">
      <c r="B69" s="312"/>
      <c r="C69" s="313"/>
    </row>
    <row r="70" spans="2:3" s="57" customFormat="1" x14ac:dyDescent="0.25">
      <c r="B70" s="312"/>
      <c r="C70" s="313"/>
    </row>
    <row r="71" spans="2:3" s="57" customFormat="1" x14ac:dyDescent="0.25">
      <c r="B71" s="312"/>
      <c r="C71" s="313"/>
    </row>
    <row r="72" spans="2:3" s="57" customFormat="1" x14ac:dyDescent="0.25">
      <c r="B72" s="312"/>
      <c r="C72" s="313"/>
    </row>
    <row r="73" spans="2:3" s="57" customFormat="1" x14ac:dyDescent="0.25">
      <c r="B73" s="312"/>
      <c r="C73" s="313"/>
    </row>
    <row r="74" spans="2:3" s="57" customFormat="1" x14ac:dyDescent="0.25">
      <c r="B74" s="312"/>
      <c r="C74" s="313"/>
    </row>
    <row r="75" spans="2:3" s="57" customFormat="1" x14ac:dyDescent="0.25">
      <c r="B75" s="312"/>
      <c r="C75" s="313"/>
    </row>
    <row r="76" spans="2:3" s="57" customFormat="1" x14ac:dyDescent="0.25">
      <c r="B76" s="312"/>
      <c r="C76" s="313"/>
    </row>
    <row r="77" spans="2:3" s="57" customFormat="1" x14ac:dyDescent="0.25">
      <c r="B77" s="312"/>
      <c r="C77" s="313"/>
    </row>
    <row r="78" spans="2:3" s="57" customFormat="1" x14ac:dyDescent="0.25">
      <c r="B78" s="312"/>
      <c r="C78" s="313"/>
    </row>
    <row r="79" spans="2:3" s="57" customFormat="1" x14ac:dyDescent="0.25">
      <c r="B79" s="312"/>
      <c r="C79" s="313"/>
    </row>
    <row r="80" spans="2:3" s="57" customFormat="1" x14ac:dyDescent="0.25">
      <c r="B80" s="312"/>
      <c r="C80" s="313"/>
    </row>
    <row r="81" spans="2:3" s="57" customFormat="1" x14ac:dyDescent="0.25">
      <c r="B81" s="312"/>
      <c r="C81" s="313"/>
    </row>
    <row r="82" spans="2:3" s="57" customFormat="1" x14ac:dyDescent="0.25">
      <c r="B82" s="312"/>
      <c r="C82" s="313"/>
    </row>
  </sheetData>
  <mergeCells count="12">
    <mergeCell ref="E18:J18"/>
    <mergeCell ref="K18:Q18"/>
    <mergeCell ref="A19:Q19"/>
    <mergeCell ref="E20:J28"/>
    <mergeCell ref="K20:Q28"/>
    <mergeCell ref="A1:Q1"/>
    <mergeCell ref="B4:Q4"/>
    <mergeCell ref="E6:J6"/>
    <mergeCell ref="E8:J16"/>
    <mergeCell ref="K6:Q6"/>
    <mergeCell ref="A7:Q7"/>
    <mergeCell ref="K8:Q16"/>
  </mergeCells>
  <pageMargins left="0.7" right="0.7" top="0.75" bottom="0.75" header="0.3" footer="0.3"/>
  <pageSetup paperSize="9" orientation="portrait" horizontalDpi="90" verticalDpi="90" r:id="rId1"/>
  <drawing r:id="rId2"/>
</worksheet>
</file>

<file path=xl/worksheets/sheet2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>
    <pageSetUpPr fitToPage="1"/>
  </sheetPr>
  <dimension ref="A1:K43"/>
  <sheetViews>
    <sheetView zoomScale="85" zoomScaleNormal="85" zoomScaleSheetLayoutView="70" zoomScalePageLayoutView="85" workbookViewId="0">
      <selection activeCell="O5" sqref="O5"/>
    </sheetView>
  </sheetViews>
  <sheetFormatPr defaultRowHeight="15" x14ac:dyDescent="0.25"/>
  <cols>
    <col min="1" max="2" width="23.28515625" customWidth="1"/>
    <col min="3" max="3" width="16.28515625" customWidth="1"/>
    <col min="4" max="4" width="15.85546875" customWidth="1"/>
    <col min="5" max="6" width="7.28515625" style="177" customWidth="1"/>
    <col min="7" max="7" width="18.42578125" customWidth="1"/>
    <col min="8" max="8" width="9.85546875" customWidth="1"/>
    <col min="9" max="9" width="14.140625" customWidth="1"/>
    <col min="10" max="10" width="14.42578125" customWidth="1"/>
    <col min="11" max="11" width="14.85546875" style="179" customWidth="1"/>
  </cols>
  <sheetData>
    <row r="1" spans="1:11" x14ac:dyDescent="0.25">
      <c r="A1" s="560" t="s">
        <v>2828</v>
      </c>
      <c r="B1" s="560"/>
      <c r="C1" s="560"/>
      <c r="D1" s="560"/>
      <c r="E1" s="560"/>
      <c r="F1" s="560"/>
      <c r="G1" s="560"/>
      <c r="H1" s="560"/>
      <c r="I1" s="560"/>
      <c r="J1" s="560"/>
      <c r="K1" s="560"/>
    </row>
    <row r="2" spans="1:11" x14ac:dyDescent="0.25">
      <c r="A2" s="30"/>
      <c r="B2" s="30"/>
      <c r="C2" s="31"/>
      <c r="D2" s="31"/>
      <c r="E2" s="31"/>
      <c r="F2" s="31"/>
      <c r="G2" s="32"/>
      <c r="H2" s="33"/>
      <c r="I2" s="34"/>
    </row>
    <row r="3" spans="1:11" x14ac:dyDescent="0.25">
      <c r="A3" s="35"/>
      <c r="B3" s="35"/>
      <c r="C3" s="31"/>
      <c r="D3" s="31"/>
      <c r="E3" s="31"/>
      <c r="F3" s="31"/>
      <c r="G3" s="32"/>
      <c r="H3" s="33"/>
      <c r="I3" s="34"/>
    </row>
    <row r="5" spans="1:11" ht="60" x14ac:dyDescent="0.25">
      <c r="A5" s="390" t="s">
        <v>2829</v>
      </c>
      <c r="B5" s="391" t="s">
        <v>4</v>
      </c>
      <c r="C5" s="390" t="s">
        <v>2830</v>
      </c>
      <c r="D5" s="392" t="s">
        <v>2572</v>
      </c>
      <c r="E5" s="390" t="s">
        <v>578</v>
      </c>
      <c r="F5" s="390" t="s">
        <v>2831</v>
      </c>
      <c r="G5" s="392" t="s">
        <v>2832</v>
      </c>
      <c r="H5" s="392" t="s">
        <v>2753</v>
      </c>
      <c r="I5" s="392" t="s">
        <v>2833</v>
      </c>
      <c r="J5" s="392" t="s">
        <v>2834</v>
      </c>
      <c r="K5" s="393" t="s">
        <v>2835</v>
      </c>
    </row>
    <row r="6" spans="1:11" ht="22.5" customHeight="1" x14ac:dyDescent="0.25">
      <c r="A6" s="721" t="s">
        <v>2836</v>
      </c>
      <c r="B6" s="721"/>
      <c r="C6" s="721"/>
      <c r="D6" s="721"/>
      <c r="E6" s="721"/>
      <c r="F6" s="721"/>
      <c r="G6" s="721"/>
      <c r="H6" s="721"/>
      <c r="I6" s="721"/>
      <c r="J6" s="721"/>
      <c r="K6" s="721"/>
    </row>
    <row r="7" spans="1:11" x14ac:dyDescent="0.25">
      <c r="A7" s="722"/>
      <c r="B7" s="394" t="s">
        <v>2842</v>
      </c>
      <c r="C7" s="722" t="s">
        <v>2837</v>
      </c>
      <c r="D7" s="722" t="s">
        <v>2838</v>
      </c>
      <c r="E7" s="395">
        <v>15</v>
      </c>
      <c r="F7" s="395">
        <v>4</v>
      </c>
      <c r="G7" s="722" t="s">
        <v>2839</v>
      </c>
      <c r="H7" s="722">
        <v>220</v>
      </c>
      <c r="I7" s="724" t="s">
        <v>2840</v>
      </c>
      <c r="J7" s="722" t="s">
        <v>2841</v>
      </c>
      <c r="K7" s="471">
        <v>122640</v>
      </c>
    </row>
    <row r="8" spans="1:11" x14ac:dyDescent="0.25">
      <c r="A8" s="722"/>
      <c r="B8" s="394" t="s">
        <v>2843</v>
      </c>
      <c r="C8" s="722"/>
      <c r="D8" s="722"/>
      <c r="E8" s="395">
        <v>20</v>
      </c>
      <c r="F8" s="395">
        <v>6.3</v>
      </c>
      <c r="G8" s="722"/>
      <c r="H8" s="723"/>
      <c r="I8" s="724"/>
      <c r="J8" s="723"/>
      <c r="K8" s="471">
        <v>124320</v>
      </c>
    </row>
    <row r="9" spans="1:11" x14ac:dyDescent="0.25">
      <c r="A9" s="722"/>
      <c r="B9" s="394" t="s">
        <v>2844</v>
      </c>
      <c r="C9" s="722"/>
      <c r="D9" s="722"/>
      <c r="E9" s="395">
        <v>25</v>
      </c>
      <c r="F9" s="395">
        <v>10</v>
      </c>
      <c r="G9" s="722"/>
      <c r="H9" s="723"/>
      <c r="I9" s="724"/>
      <c r="J9" s="723"/>
      <c r="K9" s="471">
        <v>126960</v>
      </c>
    </row>
    <row r="10" spans="1:11" x14ac:dyDescent="0.25">
      <c r="A10" s="722"/>
      <c r="B10" s="394" t="s">
        <v>2845</v>
      </c>
      <c r="C10" s="722"/>
      <c r="D10" s="722"/>
      <c r="E10" s="395">
        <v>32</v>
      </c>
      <c r="F10" s="395">
        <v>16</v>
      </c>
      <c r="G10" s="722"/>
      <c r="H10" s="723"/>
      <c r="I10" s="724"/>
      <c r="J10" s="723"/>
      <c r="K10" s="471">
        <v>137280</v>
      </c>
    </row>
    <row r="11" spans="1:11" x14ac:dyDescent="0.25">
      <c r="A11" s="722"/>
      <c r="B11" s="394" t="s">
        <v>2846</v>
      </c>
      <c r="C11" s="722"/>
      <c r="D11" s="722"/>
      <c r="E11" s="395">
        <v>40</v>
      </c>
      <c r="F11" s="395">
        <v>25</v>
      </c>
      <c r="G11" s="722"/>
      <c r="H11" s="723"/>
      <c r="I11" s="724"/>
      <c r="J11" s="723"/>
      <c r="K11" s="471">
        <v>149160</v>
      </c>
    </row>
    <row r="12" spans="1:11" x14ac:dyDescent="0.25">
      <c r="A12" s="722"/>
      <c r="B12" s="394" t="s">
        <v>2847</v>
      </c>
      <c r="C12" s="722"/>
      <c r="D12" s="722"/>
      <c r="E12" s="395">
        <v>50</v>
      </c>
      <c r="F12" s="395">
        <v>40</v>
      </c>
      <c r="G12" s="722"/>
      <c r="H12" s="723"/>
      <c r="I12" s="724"/>
      <c r="J12" s="723"/>
      <c r="K12" s="471">
        <v>154800</v>
      </c>
    </row>
    <row r="13" spans="1:11" x14ac:dyDescent="0.25">
      <c r="A13" s="722"/>
      <c r="B13" s="394" t="s">
        <v>2848</v>
      </c>
      <c r="C13" s="722"/>
      <c r="D13" s="722"/>
      <c r="E13" s="395">
        <v>15</v>
      </c>
      <c r="F13" s="395">
        <v>4</v>
      </c>
      <c r="G13" s="722"/>
      <c r="H13" s="722">
        <v>24</v>
      </c>
      <c r="I13" s="724"/>
      <c r="J13" s="723"/>
      <c r="K13" s="471">
        <v>125040</v>
      </c>
    </row>
    <row r="14" spans="1:11" x14ac:dyDescent="0.25">
      <c r="A14" s="722"/>
      <c r="B14" s="394" t="s">
        <v>2849</v>
      </c>
      <c r="C14" s="722"/>
      <c r="D14" s="722"/>
      <c r="E14" s="395">
        <v>20</v>
      </c>
      <c r="F14" s="395">
        <v>6.3</v>
      </c>
      <c r="G14" s="722"/>
      <c r="H14" s="723"/>
      <c r="I14" s="724"/>
      <c r="J14" s="723"/>
      <c r="K14" s="471">
        <v>126840</v>
      </c>
    </row>
    <row r="15" spans="1:11" x14ac:dyDescent="0.25">
      <c r="A15" s="722"/>
      <c r="B15" s="394" t="s">
        <v>2850</v>
      </c>
      <c r="C15" s="722"/>
      <c r="D15" s="722"/>
      <c r="E15" s="395">
        <v>25</v>
      </c>
      <c r="F15" s="395">
        <v>10</v>
      </c>
      <c r="G15" s="722"/>
      <c r="H15" s="723"/>
      <c r="I15" s="724"/>
      <c r="J15" s="723"/>
      <c r="K15" s="471">
        <v>129480</v>
      </c>
    </row>
    <row r="16" spans="1:11" x14ac:dyDescent="0.25">
      <c r="A16" s="722"/>
      <c r="B16" s="394" t="s">
        <v>2851</v>
      </c>
      <c r="C16" s="722"/>
      <c r="D16" s="722"/>
      <c r="E16" s="395">
        <v>32</v>
      </c>
      <c r="F16" s="395">
        <v>16</v>
      </c>
      <c r="G16" s="722"/>
      <c r="H16" s="723"/>
      <c r="I16" s="724"/>
      <c r="J16" s="723"/>
      <c r="K16" s="471">
        <v>140040</v>
      </c>
    </row>
    <row r="17" spans="1:11" x14ac:dyDescent="0.25">
      <c r="A17" s="722"/>
      <c r="B17" s="394" t="s">
        <v>2852</v>
      </c>
      <c r="C17" s="722"/>
      <c r="D17" s="722"/>
      <c r="E17" s="395">
        <v>40</v>
      </c>
      <c r="F17" s="395">
        <v>25</v>
      </c>
      <c r="G17" s="722"/>
      <c r="H17" s="723"/>
      <c r="I17" s="724"/>
      <c r="J17" s="723"/>
      <c r="K17" s="471">
        <v>152160</v>
      </c>
    </row>
    <row r="18" spans="1:11" x14ac:dyDescent="0.25">
      <c r="A18" s="722"/>
      <c r="B18" s="394" t="s">
        <v>2853</v>
      </c>
      <c r="C18" s="722"/>
      <c r="D18" s="722"/>
      <c r="E18" s="395">
        <v>50</v>
      </c>
      <c r="F18" s="395">
        <v>40</v>
      </c>
      <c r="G18" s="722"/>
      <c r="H18" s="723"/>
      <c r="I18" s="724"/>
      <c r="J18" s="723"/>
      <c r="K18" s="471">
        <v>157920</v>
      </c>
    </row>
    <row r="19" spans="1:11" ht="17.25" customHeight="1" x14ac:dyDescent="0.25">
      <c r="A19" s="725" t="s">
        <v>2854</v>
      </c>
      <c r="B19" s="725"/>
      <c r="C19" s="725"/>
      <c r="D19" s="725"/>
      <c r="E19" s="725"/>
      <c r="F19" s="725"/>
      <c r="G19" s="725"/>
      <c r="H19" s="725"/>
      <c r="I19" s="725"/>
      <c r="J19" s="725"/>
      <c r="K19" s="725"/>
    </row>
    <row r="20" spans="1:11" ht="23.45" customHeight="1" x14ac:dyDescent="0.25">
      <c r="A20" s="722"/>
      <c r="B20" s="396" t="s">
        <v>2855</v>
      </c>
      <c r="C20" s="722" t="s">
        <v>2837</v>
      </c>
      <c r="D20" s="722" t="s">
        <v>2838</v>
      </c>
      <c r="E20" s="395">
        <v>65</v>
      </c>
      <c r="F20" s="395">
        <v>63</v>
      </c>
      <c r="G20" s="722" t="s">
        <v>2839</v>
      </c>
      <c r="H20" s="722">
        <v>220</v>
      </c>
      <c r="I20" s="724" t="s">
        <v>2840</v>
      </c>
      <c r="J20" s="722" t="s">
        <v>2841</v>
      </c>
      <c r="K20" s="471">
        <v>243120</v>
      </c>
    </row>
    <row r="21" spans="1:11" ht="23.45" customHeight="1" x14ac:dyDescent="0.25">
      <c r="A21" s="722"/>
      <c r="B21" s="396" t="s">
        <v>2856</v>
      </c>
      <c r="C21" s="722"/>
      <c r="D21" s="722"/>
      <c r="E21" s="395">
        <v>80</v>
      </c>
      <c r="F21" s="395">
        <v>100</v>
      </c>
      <c r="G21" s="722"/>
      <c r="H21" s="723"/>
      <c r="I21" s="724"/>
      <c r="J21" s="723"/>
      <c r="K21" s="471">
        <v>264720</v>
      </c>
    </row>
    <row r="22" spans="1:11" ht="23.45" customHeight="1" x14ac:dyDescent="0.25">
      <c r="A22" s="722"/>
      <c r="B22" s="396" t="s">
        <v>2857</v>
      </c>
      <c r="C22" s="722"/>
      <c r="D22" s="722"/>
      <c r="E22" s="395">
        <v>100</v>
      </c>
      <c r="F22" s="395">
        <v>160</v>
      </c>
      <c r="G22" s="722"/>
      <c r="H22" s="723"/>
      <c r="I22" s="724"/>
      <c r="J22" s="723"/>
      <c r="K22" s="471">
        <v>372120</v>
      </c>
    </row>
    <row r="23" spans="1:11" ht="23.45" customHeight="1" x14ac:dyDescent="0.25">
      <c r="A23" s="722"/>
      <c r="B23" s="396" t="s">
        <v>2858</v>
      </c>
      <c r="C23" s="722"/>
      <c r="D23" s="722"/>
      <c r="E23" s="395">
        <v>65</v>
      </c>
      <c r="F23" s="395">
        <v>63</v>
      </c>
      <c r="G23" s="722"/>
      <c r="H23" s="722">
        <v>24</v>
      </c>
      <c r="I23" s="724"/>
      <c r="J23" s="723"/>
      <c r="K23" s="471">
        <v>250440</v>
      </c>
    </row>
    <row r="24" spans="1:11" ht="23.45" customHeight="1" x14ac:dyDescent="0.25">
      <c r="A24" s="722"/>
      <c r="B24" s="396" t="s">
        <v>2859</v>
      </c>
      <c r="C24" s="722"/>
      <c r="D24" s="722"/>
      <c r="E24" s="395">
        <v>80</v>
      </c>
      <c r="F24" s="395">
        <v>100</v>
      </c>
      <c r="G24" s="722"/>
      <c r="H24" s="722"/>
      <c r="I24" s="724"/>
      <c r="J24" s="723"/>
      <c r="K24" s="471">
        <v>272640</v>
      </c>
    </row>
    <row r="25" spans="1:11" ht="23.45" customHeight="1" x14ac:dyDescent="0.25">
      <c r="A25" s="722"/>
      <c r="B25" s="396" t="s">
        <v>2860</v>
      </c>
      <c r="C25" s="722"/>
      <c r="D25" s="722"/>
      <c r="E25" s="395">
        <v>150</v>
      </c>
      <c r="F25" s="395">
        <v>160</v>
      </c>
      <c r="G25" s="722"/>
      <c r="H25" s="722"/>
      <c r="I25" s="724"/>
      <c r="J25" s="723"/>
      <c r="K25" s="471">
        <v>383160</v>
      </c>
    </row>
    <row r="26" spans="1:11" ht="18.75" customHeight="1" x14ac:dyDescent="0.25">
      <c r="A26" s="721" t="s">
        <v>2861</v>
      </c>
      <c r="B26" s="721"/>
      <c r="C26" s="721"/>
      <c r="D26" s="721"/>
      <c r="E26" s="721"/>
      <c r="F26" s="721"/>
      <c r="G26" s="721"/>
      <c r="H26" s="721"/>
      <c r="I26" s="721"/>
      <c r="J26" s="721"/>
      <c r="K26" s="721"/>
    </row>
    <row r="27" spans="1:11" x14ac:dyDescent="0.25">
      <c r="A27" s="733"/>
      <c r="B27" s="394" t="s">
        <v>2863</v>
      </c>
      <c r="C27" s="722" t="s">
        <v>2837</v>
      </c>
      <c r="D27" s="722" t="s">
        <v>2838</v>
      </c>
      <c r="E27" s="395">
        <v>15</v>
      </c>
      <c r="F27" s="395">
        <v>4</v>
      </c>
      <c r="G27" s="722" t="s">
        <v>2839</v>
      </c>
      <c r="H27" s="722">
        <v>220</v>
      </c>
      <c r="I27" s="724" t="s">
        <v>2862</v>
      </c>
      <c r="J27" s="726" t="s">
        <v>2825</v>
      </c>
      <c r="K27" s="471">
        <v>96840</v>
      </c>
    </row>
    <row r="28" spans="1:11" x14ac:dyDescent="0.25">
      <c r="A28" s="733"/>
      <c r="B28" s="394" t="s">
        <v>2864</v>
      </c>
      <c r="C28" s="722"/>
      <c r="D28" s="722"/>
      <c r="E28" s="395">
        <v>20</v>
      </c>
      <c r="F28" s="395">
        <v>6.3</v>
      </c>
      <c r="G28" s="722"/>
      <c r="H28" s="722"/>
      <c r="I28" s="724"/>
      <c r="J28" s="727"/>
      <c r="K28" s="471">
        <v>98160</v>
      </c>
    </row>
    <row r="29" spans="1:11" x14ac:dyDescent="0.25">
      <c r="A29" s="733"/>
      <c r="B29" s="394" t="s">
        <v>2865</v>
      </c>
      <c r="C29" s="722"/>
      <c r="D29" s="722"/>
      <c r="E29" s="395">
        <v>15</v>
      </c>
      <c r="F29" s="395">
        <v>4</v>
      </c>
      <c r="G29" s="722"/>
      <c r="H29" s="722">
        <v>24</v>
      </c>
      <c r="I29" s="724"/>
      <c r="J29" s="727"/>
      <c r="K29" s="471">
        <v>98760</v>
      </c>
    </row>
    <row r="30" spans="1:11" x14ac:dyDescent="0.25">
      <c r="A30" s="733"/>
      <c r="B30" s="394" t="s">
        <v>2866</v>
      </c>
      <c r="C30" s="722"/>
      <c r="D30" s="722"/>
      <c r="E30" s="395">
        <v>20</v>
      </c>
      <c r="F30" s="395">
        <v>6.3</v>
      </c>
      <c r="G30" s="722"/>
      <c r="H30" s="722"/>
      <c r="I30" s="724"/>
      <c r="J30" s="728"/>
      <c r="K30" s="471">
        <v>100080</v>
      </c>
    </row>
    <row r="31" spans="1:11" ht="18" customHeight="1" x14ac:dyDescent="0.25">
      <c r="A31" s="725" t="s">
        <v>2867</v>
      </c>
      <c r="B31" s="725"/>
      <c r="C31" s="725"/>
      <c r="D31" s="725"/>
      <c r="E31" s="725"/>
      <c r="F31" s="725"/>
      <c r="G31" s="725"/>
      <c r="H31" s="725"/>
      <c r="I31" s="725"/>
      <c r="J31" s="725"/>
      <c r="K31" s="725"/>
    </row>
    <row r="32" spans="1:11" x14ac:dyDescent="0.25">
      <c r="A32" s="723"/>
      <c r="B32" s="389" t="s">
        <v>2868</v>
      </c>
      <c r="C32" s="723" t="s">
        <v>2837</v>
      </c>
      <c r="D32" s="723" t="s">
        <v>2838</v>
      </c>
      <c r="E32" s="398">
        <v>25</v>
      </c>
      <c r="F32" s="398">
        <v>10</v>
      </c>
      <c r="G32" s="723" t="s">
        <v>2839</v>
      </c>
      <c r="H32" s="723">
        <v>220</v>
      </c>
      <c r="I32" s="732" t="s">
        <v>2862</v>
      </c>
      <c r="J32" s="729" t="s">
        <v>2825</v>
      </c>
      <c r="K32" s="471">
        <v>125160</v>
      </c>
    </row>
    <row r="33" spans="1:11" x14ac:dyDescent="0.25">
      <c r="A33" s="723"/>
      <c r="B33" s="389" t="s">
        <v>2869</v>
      </c>
      <c r="C33" s="723"/>
      <c r="D33" s="723"/>
      <c r="E33" s="398">
        <v>32</v>
      </c>
      <c r="F33" s="398">
        <v>16</v>
      </c>
      <c r="G33" s="723"/>
      <c r="H33" s="723"/>
      <c r="I33" s="732"/>
      <c r="J33" s="730"/>
      <c r="K33" s="471">
        <v>138360</v>
      </c>
    </row>
    <row r="34" spans="1:11" x14ac:dyDescent="0.25">
      <c r="A34" s="723"/>
      <c r="B34" s="389" t="s">
        <v>2870</v>
      </c>
      <c r="C34" s="723"/>
      <c r="D34" s="723"/>
      <c r="E34" s="398">
        <v>40</v>
      </c>
      <c r="F34" s="398">
        <v>25</v>
      </c>
      <c r="G34" s="723"/>
      <c r="H34" s="723"/>
      <c r="I34" s="732"/>
      <c r="J34" s="730"/>
      <c r="K34" s="471">
        <v>142560</v>
      </c>
    </row>
    <row r="35" spans="1:11" x14ac:dyDescent="0.25">
      <c r="A35" s="723"/>
      <c r="B35" s="389" t="s">
        <v>2871</v>
      </c>
      <c r="C35" s="723"/>
      <c r="D35" s="723"/>
      <c r="E35" s="398">
        <v>50</v>
      </c>
      <c r="F35" s="398">
        <v>40</v>
      </c>
      <c r="G35" s="723"/>
      <c r="H35" s="723"/>
      <c r="I35" s="732"/>
      <c r="J35" s="730"/>
      <c r="K35" s="471">
        <v>148200</v>
      </c>
    </row>
    <row r="36" spans="1:11" x14ac:dyDescent="0.25">
      <c r="A36" s="723"/>
      <c r="B36" s="389" t="s">
        <v>2872</v>
      </c>
      <c r="C36" s="723"/>
      <c r="D36" s="723"/>
      <c r="E36" s="398">
        <v>65</v>
      </c>
      <c r="F36" s="398">
        <v>63</v>
      </c>
      <c r="G36" s="723"/>
      <c r="H36" s="723"/>
      <c r="I36" s="732"/>
      <c r="J36" s="730"/>
      <c r="K36" s="471">
        <v>153120</v>
      </c>
    </row>
    <row r="37" spans="1:11" x14ac:dyDescent="0.25">
      <c r="A37" s="723"/>
      <c r="B37" s="389" t="s">
        <v>2873</v>
      </c>
      <c r="C37" s="723"/>
      <c r="D37" s="723"/>
      <c r="E37" s="398">
        <v>80</v>
      </c>
      <c r="F37" s="398">
        <v>100</v>
      </c>
      <c r="G37" s="723"/>
      <c r="H37" s="723"/>
      <c r="I37" s="732"/>
      <c r="J37" s="731"/>
      <c r="K37" s="471">
        <v>166800</v>
      </c>
    </row>
    <row r="38" spans="1:11" ht="15" customHeight="1" x14ac:dyDescent="0.25">
      <c r="A38" s="723"/>
      <c r="B38" s="389" t="s">
        <v>2874</v>
      </c>
      <c r="C38" s="723"/>
      <c r="D38" s="723"/>
      <c r="E38" s="398">
        <v>25</v>
      </c>
      <c r="F38" s="398">
        <v>10</v>
      </c>
      <c r="G38" s="723"/>
      <c r="H38" s="723">
        <v>24</v>
      </c>
      <c r="I38" s="732" t="s">
        <v>2840</v>
      </c>
      <c r="J38" s="722" t="s">
        <v>2841</v>
      </c>
      <c r="K38" s="471">
        <v>143880</v>
      </c>
    </row>
    <row r="39" spans="1:11" x14ac:dyDescent="0.25">
      <c r="A39" s="723"/>
      <c r="B39" s="389" t="s">
        <v>2875</v>
      </c>
      <c r="C39" s="723"/>
      <c r="D39" s="723"/>
      <c r="E39" s="398">
        <v>32</v>
      </c>
      <c r="F39" s="398">
        <v>16</v>
      </c>
      <c r="G39" s="723"/>
      <c r="H39" s="723"/>
      <c r="I39" s="732"/>
      <c r="J39" s="723"/>
      <c r="K39" s="471">
        <v>159120</v>
      </c>
    </row>
    <row r="40" spans="1:11" x14ac:dyDescent="0.25">
      <c r="A40" s="723"/>
      <c r="B40" s="389" t="s">
        <v>2876</v>
      </c>
      <c r="C40" s="723"/>
      <c r="D40" s="723"/>
      <c r="E40" s="398">
        <v>40</v>
      </c>
      <c r="F40" s="398">
        <v>25</v>
      </c>
      <c r="G40" s="723"/>
      <c r="H40" s="723"/>
      <c r="I40" s="732"/>
      <c r="J40" s="723"/>
      <c r="K40" s="471">
        <v>163920</v>
      </c>
    </row>
    <row r="41" spans="1:11" x14ac:dyDescent="0.25">
      <c r="A41" s="723"/>
      <c r="B41" s="389" t="s">
        <v>2877</v>
      </c>
      <c r="C41" s="723"/>
      <c r="D41" s="723"/>
      <c r="E41" s="398">
        <v>50</v>
      </c>
      <c r="F41" s="398">
        <v>40</v>
      </c>
      <c r="G41" s="723"/>
      <c r="H41" s="723"/>
      <c r="I41" s="732"/>
      <c r="J41" s="723"/>
      <c r="K41" s="471">
        <v>170400</v>
      </c>
    </row>
    <row r="42" spans="1:11" x14ac:dyDescent="0.25">
      <c r="A42" s="723"/>
      <c r="B42" s="389" t="s">
        <v>2878</v>
      </c>
      <c r="C42" s="723"/>
      <c r="D42" s="723"/>
      <c r="E42" s="398">
        <v>65</v>
      </c>
      <c r="F42" s="398">
        <v>63</v>
      </c>
      <c r="G42" s="723"/>
      <c r="H42" s="723"/>
      <c r="I42" s="732"/>
      <c r="J42" s="723"/>
      <c r="K42" s="471">
        <v>176040</v>
      </c>
    </row>
    <row r="43" spans="1:11" x14ac:dyDescent="0.25">
      <c r="A43" s="723"/>
      <c r="B43" s="389" t="s">
        <v>2879</v>
      </c>
      <c r="C43" s="723"/>
      <c r="D43" s="723"/>
      <c r="E43" s="398">
        <v>80</v>
      </c>
      <c r="F43" s="398">
        <v>100</v>
      </c>
      <c r="G43" s="723"/>
      <c r="H43" s="723"/>
      <c r="I43" s="732"/>
      <c r="J43" s="723"/>
      <c r="K43" s="471">
        <v>191880</v>
      </c>
    </row>
  </sheetData>
  <mergeCells count="39">
    <mergeCell ref="A1:K1"/>
    <mergeCell ref="J27:J30"/>
    <mergeCell ref="J32:J37"/>
    <mergeCell ref="A31:K31"/>
    <mergeCell ref="A32:A43"/>
    <mergeCell ref="C32:C43"/>
    <mergeCell ref="D32:D43"/>
    <mergeCell ref="G32:G43"/>
    <mergeCell ref="H32:H37"/>
    <mergeCell ref="I32:I37"/>
    <mergeCell ref="H38:H43"/>
    <mergeCell ref="I38:I43"/>
    <mergeCell ref="J38:J43"/>
    <mergeCell ref="A26:K26"/>
    <mergeCell ref="A27:A30"/>
    <mergeCell ref="C27:C30"/>
    <mergeCell ref="D27:D30"/>
    <mergeCell ref="G27:G30"/>
    <mergeCell ref="H27:H28"/>
    <mergeCell ref="I27:I30"/>
    <mergeCell ref="H29:H30"/>
    <mergeCell ref="A19:K19"/>
    <mergeCell ref="A20:A25"/>
    <mergeCell ref="C20:C25"/>
    <mergeCell ref="D20:D25"/>
    <mergeCell ref="G20:G25"/>
    <mergeCell ref="H20:H22"/>
    <mergeCell ref="I20:I25"/>
    <mergeCell ref="J20:J25"/>
    <mergeCell ref="H23:H25"/>
    <mergeCell ref="A6:K6"/>
    <mergeCell ref="A7:A18"/>
    <mergeCell ref="C7:C18"/>
    <mergeCell ref="D7:D18"/>
    <mergeCell ref="G7:G18"/>
    <mergeCell ref="H7:H12"/>
    <mergeCell ref="I7:I18"/>
    <mergeCell ref="J7:J18"/>
    <mergeCell ref="H13:H18"/>
  </mergeCells>
  <pageMargins left="0.7" right="0.7" top="0.75" bottom="0.75" header="0.3" footer="0.3"/>
  <pageSetup paperSize="9" scale="51" fitToHeight="0" orientation="portrait" r:id="rId1"/>
  <headerFooter>
    <oddFooter>&amp;R&amp;P</oddFooter>
  </headerFooter>
  <drawing r:id="rId2"/>
</worksheet>
</file>

<file path=xl/worksheets/sheet2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>
    <pageSetUpPr fitToPage="1"/>
  </sheetPr>
  <dimension ref="A1:K74"/>
  <sheetViews>
    <sheetView zoomScale="85" zoomScaleNormal="85" zoomScaleSheetLayoutView="70" workbookViewId="0">
      <selection activeCell="M6" sqref="M6"/>
    </sheetView>
  </sheetViews>
  <sheetFormatPr defaultRowHeight="15" x14ac:dyDescent="0.25"/>
  <cols>
    <col min="1" max="1" width="23.28515625" customWidth="1"/>
    <col min="2" max="2" width="26.7109375" style="178" customWidth="1"/>
    <col min="3" max="3" width="16.28515625" customWidth="1"/>
    <col min="4" max="4" width="15.85546875" customWidth="1"/>
    <col min="5" max="6" width="7.28515625" style="178" customWidth="1"/>
    <col min="7" max="7" width="18.42578125" customWidth="1"/>
    <col min="8" max="8" width="9.85546875" customWidth="1"/>
    <col min="9" max="9" width="14.140625" customWidth="1"/>
    <col min="10" max="10" width="14.42578125" customWidth="1"/>
    <col min="11" max="11" width="14.85546875" style="180" customWidth="1"/>
  </cols>
  <sheetData>
    <row r="1" spans="1:11" x14ac:dyDescent="0.25">
      <c r="A1" s="560" t="s">
        <v>2880</v>
      </c>
      <c r="B1" s="560"/>
      <c r="C1" s="560"/>
      <c r="D1" s="560"/>
      <c r="E1" s="560"/>
      <c r="F1" s="560"/>
      <c r="G1" s="560"/>
      <c r="H1" s="560"/>
      <c r="I1" s="560"/>
      <c r="J1" s="560"/>
      <c r="K1" s="560"/>
    </row>
    <row r="2" spans="1:11" x14ac:dyDescent="0.25">
      <c r="A2" s="30"/>
      <c r="C2" s="31"/>
      <c r="D2" s="31"/>
      <c r="E2" s="31"/>
      <c r="F2" s="31"/>
      <c r="G2" s="32"/>
      <c r="H2" s="33"/>
      <c r="I2" s="34"/>
    </row>
    <row r="3" spans="1:11" x14ac:dyDescent="0.25">
      <c r="A3" s="35"/>
      <c r="C3" s="31"/>
      <c r="D3" s="31"/>
      <c r="E3" s="31"/>
      <c r="F3" s="31"/>
      <c r="G3" s="32"/>
      <c r="H3" s="33"/>
      <c r="I3" s="34"/>
    </row>
    <row r="5" spans="1:11" ht="43.5" customHeight="1" x14ac:dyDescent="0.25">
      <c r="A5" s="390" t="s">
        <v>2829</v>
      </c>
      <c r="B5" s="391" t="s">
        <v>4</v>
      </c>
      <c r="C5" s="390" t="s">
        <v>2830</v>
      </c>
      <c r="D5" s="392" t="s">
        <v>2572</v>
      </c>
      <c r="E5" s="390" t="s">
        <v>578</v>
      </c>
      <c r="F5" s="390" t="s">
        <v>2831</v>
      </c>
      <c r="G5" s="392" t="s">
        <v>2832</v>
      </c>
      <c r="H5" s="392" t="s">
        <v>2881</v>
      </c>
      <c r="I5" s="392" t="s">
        <v>2833</v>
      </c>
      <c r="J5" s="392" t="s">
        <v>2834</v>
      </c>
      <c r="K5" s="393" t="s">
        <v>2835</v>
      </c>
    </row>
    <row r="6" spans="1:11" ht="19.5" customHeight="1" x14ac:dyDescent="0.25">
      <c r="A6" s="725" t="s">
        <v>2882</v>
      </c>
      <c r="B6" s="725"/>
      <c r="C6" s="725"/>
      <c r="D6" s="725"/>
      <c r="E6" s="725"/>
      <c r="F6" s="725"/>
      <c r="G6" s="725"/>
      <c r="H6" s="725"/>
      <c r="I6" s="725"/>
      <c r="J6" s="725"/>
      <c r="K6" s="725"/>
    </row>
    <row r="7" spans="1:11" x14ac:dyDescent="0.25">
      <c r="A7" s="723"/>
      <c r="B7" s="389" t="s">
        <v>2884</v>
      </c>
      <c r="C7" s="723" t="s">
        <v>2837</v>
      </c>
      <c r="D7" s="723" t="s">
        <v>2838</v>
      </c>
      <c r="E7" s="389">
        <v>15</v>
      </c>
      <c r="F7" s="389">
        <v>4</v>
      </c>
      <c r="G7" s="723" t="s">
        <v>2883</v>
      </c>
      <c r="H7" s="723">
        <v>220</v>
      </c>
      <c r="I7" s="732" t="s">
        <v>2841</v>
      </c>
      <c r="J7" s="723" t="s">
        <v>2841</v>
      </c>
      <c r="K7" s="472">
        <v>97320</v>
      </c>
    </row>
    <row r="8" spans="1:11" x14ac:dyDescent="0.25">
      <c r="A8" s="723"/>
      <c r="B8" s="389" t="s">
        <v>2885</v>
      </c>
      <c r="C8" s="723"/>
      <c r="D8" s="723"/>
      <c r="E8" s="389">
        <v>20</v>
      </c>
      <c r="F8" s="389">
        <v>6.3</v>
      </c>
      <c r="G8" s="723"/>
      <c r="H8" s="723"/>
      <c r="I8" s="732"/>
      <c r="J8" s="723"/>
      <c r="K8" s="472">
        <v>99120</v>
      </c>
    </row>
    <row r="9" spans="1:11" x14ac:dyDescent="0.25">
      <c r="A9" s="723"/>
      <c r="B9" s="389" t="s">
        <v>2886</v>
      </c>
      <c r="C9" s="723"/>
      <c r="D9" s="723"/>
      <c r="E9" s="389">
        <v>25</v>
      </c>
      <c r="F9" s="389">
        <v>10</v>
      </c>
      <c r="G9" s="723"/>
      <c r="H9" s="723"/>
      <c r="I9" s="732"/>
      <c r="J9" s="723"/>
      <c r="K9" s="472">
        <v>100920</v>
      </c>
    </row>
    <row r="10" spans="1:11" x14ac:dyDescent="0.25">
      <c r="A10" s="723"/>
      <c r="B10" s="389" t="s">
        <v>2887</v>
      </c>
      <c r="C10" s="723"/>
      <c r="D10" s="723"/>
      <c r="E10" s="389">
        <v>32</v>
      </c>
      <c r="F10" s="389">
        <v>16</v>
      </c>
      <c r="G10" s="723"/>
      <c r="H10" s="723"/>
      <c r="I10" s="732"/>
      <c r="J10" s="723"/>
      <c r="K10" s="472">
        <v>113640</v>
      </c>
    </row>
    <row r="11" spans="1:11" x14ac:dyDescent="0.25">
      <c r="A11" s="723"/>
      <c r="B11" s="389" t="s">
        <v>2888</v>
      </c>
      <c r="C11" s="723"/>
      <c r="D11" s="723"/>
      <c r="E11" s="389">
        <v>40</v>
      </c>
      <c r="F11" s="389">
        <v>25</v>
      </c>
      <c r="G11" s="723"/>
      <c r="H11" s="723"/>
      <c r="I11" s="732"/>
      <c r="J11" s="723"/>
      <c r="K11" s="472">
        <v>116040</v>
      </c>
    </row>
    <row r="12" spans="1:11" x14ac:dyDescent="0.25">
      <c r="A12" s="723"/>
      <c r="B12" s="389" t="s">
        <v>2889</v>
      </c>
      <c r="C12" s="723"/>
      <c r="D12" s="723"/>
      <c r="E12" s="389">
        <v>50</v>
      </c>
      <c r="F12" s="389">
        <v>40</v>
      </c>
      <c r="G12" s="723"/>
      <c r="H12" s="723"/>
      <c r="I12" s="732"/>
      <c r="J12" s="723"/>
      <c r="K12" s="472">
        <v>117600</v>
      </c>
    </row>
    <row r="13" spans="1:11" x14ac:dyDescent="0.25">
      <c r="A13" s="723"/>
      <c r="B13" s="389" t="s">
        <v>2891</v>
      </c>
      <c r="C13" s="723"/>
      <c r="D13" s="723"/>
      <c r="E13" s="389">
        <v>65</v>
      </c>
      <c r="F13" s="389">
        <v>63</v>
      </c>
      <c r="G13" s="723" t="s">
        <v>2890</v>
      </c>
      <c r="H13" s="723"/>
      <c r="I13" s="732"/>
      <c r="J13" s="723"/>
      <c r="K13" s="472">
        <v>135240</v>
      </c>
    </row>
    <row r="14" spans="1:11" x14ac:dyDescent="0.25">
      <c r="A14" s="723"/>
      <c r="B14" s="389" t="s">
        <v>2892</v>
      </c>
      <c r="C14" s="723"/>
      <c r="D14" s="723"/>
      <c r="E14" s="389">
        <v>80</v>
      </c>
      <c r="F14" s="389">
        <v>100</v>
      </c>
      <c r="G14" s="723"/>
      <c r="H14" s="723"/>
      <c r="I14" s="732"/>
      <c r="J14" s="723"/>
      <c r="K14" s="472">
        <v>159960</v>
      </c>
    </row>
    <row r="15" spans="1:11" x14ac:dyDescent="0.25">
      <c r="A15" s="723"/>
      <c r="B15" s="389" t="s">
        <v>2893</v>
      </c>
      <c r="C15" s="723"/>
      <c r="D15" s="723"/>
      <c r="E15" s="389">
        <v>20</v>
      </c>
      <c r="F15" s="389">
        <v>6.3</v>
      </c>
      <c r="G15" s="723" t="s">
        <v>2883</v>
      </c>
      <c r="H15" s="723">
        <v>24</v>
      </c>
      <c r="I15" s="734" t="s">
        <v>2841</v>
      </c>
      <c r="J15" s="723" t="s">
        <v>2841</v>
      </c>
      <c r="K15" s="472">
        <v>101160</v>
      </c>
    </row>
    <row r="16" spans="1:11" x14ac:dyDescent="0.25">
      <c r="A16" s="723"/>
      <c r="B16" s="389" t="s">
        <v>2894</v>
      </c>
      <c r="C16" s="723"/>
      <c r="D16" s="723"/>
      <c r="E16" s="389">
        <v>25</v>
      </c>
      <c r="F16" s="389">
        <v>10</v>
      </c>
      <c r="G16" s="723"/>
      <c r="H16" s="723"/>
      <c r="I16" s="734"/>
      <c r="J16" s="723"/>
      <c r="K16" s="472">
        <v>102960</v>
      </c>
    </row>
    <row r="17" spans="1:11" x14ac:dyDescent="0.25">
      <c r="A17" s="723"/>
      <c r="B17" s="389" t="s">
        <v>2895</v>
      </c>
      <c r="C17" s="723"/>
      <c r="D17" s="723"/>
      <c r="E17" s="389">
        <v>32</v>
      </c>
      <c r="F17" s="389">
        <v>16</v>
      </c>
      <c r="G17" s="723"/>
      <c r="H17" s="723"/>
      <c r="I17" s="734"/>
      <c r="J17" s="723"/>
      <c r="K17" s="472">
        <v>115920</v>
      </c>
    </row>
    <row r="18" spans="1:11" x14ac:dyDescent="0.25">
      <c r="A18" s="723"/>
      <c r="B18" s="389" t="s">
        <v>2896</v>
      </c>
      <c r="C18" s="723"/>
      <c r="D18" s="723"/>
      <c r="E18" s="389">
        <v>40</v>
      </c>
      <c r="F18" s="389">
        <v>25</v>
      </c>
      <c r="G18" s="723"/>
      <c r="H18" s="723"/>
      <c r="I18" s="734"/>
      <c r="J18" s="723"/>
      <c r="K18" s="472">
        <v>118320</v>
      </c>
    </row>
    <row r="19" spans="1:11" x14ac:dyDescent="0.25">
      <c r="A19" s="723"/>
      <c r="B19" s="389" t="s">
        <v>2897</v>
      </c>
      <c r="C19" s="723"/>
      <c r="D19" s="723"/>
      <c r="E19" s="389">
        <v>50</v>
      </c>
      <c r="F19" s="389">
        <v>40</v>
      </c>
      <c r="G19" s="723"/>
      <c r="H19" s="723"/>
      <c r="I19" s="734"/>
      <c r="J19" s="723"/>
      <c r="K19" s="472">
        <v>120000</v>
      </c>
    </row>
    <row r="20" spans="1:11" x14ac:dyDescent="0.25">
      <c r="A20" s="723"/>
      <c r="B20" s="389" t="s">
        <v>2898</v>
      </c>
      <c r="C20" s="723"/>
      <c r="D20" s="723"/>
      <c r="E20" s="389">
        <v>65</v>
      </c>
      <c r="F20" s="389">
        <v>63</v>
      </c>
      <c r="G20" s="723" t="s">
        <v>2890</v>
      </c>
      <c r="H20" s="723"/>
      <c r="I20" s="734"/>
      <c r="J20" s="723"/>
      <c r="K20" s="472">
        <v>138000</v>
      </c>
    </row>
    <row r="21" spans="1:11" x14ac:dyDescent="0.25">
      <c r="A21" s="723"/>
      <c r="B21" s="389" t="s">
        <v>2899</v>
      </c>
      <c r="C21" s="723"/>
      <c r="D21" s="723"/>
      <c r="E21" s="389">
        <v>80</v>
      </c>
      <c r="F21" s="389">
        <v>100</v>
      </c>
      <c r="G21" s="723"/>
      <c r="H21" s="723"/>
      <c r="I21" s="734"/>
      <c r="J21" s="723"/>
      <c r="K21" s="472">
        <v>163200</v>
      </c>
    </row>
    <row r="22" spans="1:11" ht="19.5" customHeight="1" x14ac:dyDescent="0.25">
      <c r="A22" s="725" t="s">
        <v>2900</v>
      </c>
      <c r="B22" s="725"/>
      <c r="C22" s="725"/>
      <c r="D22" s="725"/>
      <c r="E22" s="725"/>
      <c r="F22" s="725"/>
      <c r="G22" s="725"/>
      <c r="H22" s="725"/>
      <c r="I22" s="725"/>
      <c r="J22" s="725"/>
      <c r="K22" s="725"/>
    </row>
    <row r="23" spans="1:11" x14ac:dyDescent="0.25">
      <c r="A23" s="723"/>
      <c r="B23" s="389" t="s">
        <v>2901</v>
      </c>
      <c r="C23" s="723" t="s">
        <v>2837</v>
      </c>
      <c r="D23" s="723" t="s">
        <v>2838</v>
      </c>
      <c r="E23" s="389">
        <v>65</v>
      </c>
      <c r="F23" s="389">
        <v>63</v>
      </c>
      <c r="G23" s="723" t="s">
        <v>2890</v>
      </c>
      <c r="H23" s="723">
        <v>220</v>
      </c>
      <c r="I23" s="732" t="s">
        <v>2841</v>
      </c>
      <c r="J23" s="723" t="s">
        <v>2841</v>
      </c>
      <c r="K23" s="472">
        <v>227760</v>
      </c>
    </row>
    <row r="24" spans="1:11" x14ac:dyDescent="0.25">
      <c r="A24" s="723"/>
      <c r="B24" s="389" t="s">
        <v>2902</v>
      </c>
      <c r="C24" s="723"/>
      <c r="D24" s="723"/>
      <c r="E24" s="389">
        <v>80</v>
      </c>
      <c r="F24" s="389">
        <v>100</v>
      </c>
      <c r="G24" s="723"/>
      <c r="H24" s="723"/>
      <c r="I24" s="732"/>
      <c r="J24" s="723"/>
      <c r="K24" s="472">
        <v>242880</v>
      </c>
    </row>
    <row r="25" spans="1:11" x14ac:dyDescent="0.25">
      <c r="A25" s="723"/>
      <c r="B25" s="389" t="s">
        <v>2903</v>
      </c>
      <c r="C25" s="723"/>
      <c r="D25" s="723"/>
      <c r="E25" s="389">
        <v>100</v>
      </c>
      <c r="F25" s="389">
        <v>160</v>
      </c>
      <c r="G25" s="723"/>
      <c r="H25" s="723"/>
      <c r="I25" s="732"/>
      <c r="J25" s="723"/>
      <c r="K25" s="472">
        <v>253320</v>
      </c>
    </row>
    <row r="26" spans="1:11" x14ac:dyDescent="0.25">
      <c r="A26" s="723"/>
      <c r="B26" s="389" t="s">
        <v>2904</v>
      </c>
      <c r="C26" s="723"/>
      <c r="D26" s="723"/>
      <c r="E26" s="389">
        <v>65</v>
      </c>
      <c r="F26" s="389">
        <v>63</v>
      </c>
      <c r="G26" s="723"/>
      <c r="H26" s="723">
        <v>24</v>
      </c>
      <c r="I26" s="732"/>
      <c r="J26" s="723"/>
      <c r="K26" s="472">
        <v>234600</v>
      </c>
    </row>
    <row r="27" spans="1:11" x14ac:dyDescent="0.25">
      <c r="A27" s="723"/>
      <c r="B27" s="389" t="s">
        <v>2905</v>
      </c>
      <c r="C27" s="723"/>
      <c r="D27" s="723"/>
      <c r="E27" s="389">
        <v>80</v>
      </c>
      <c r="F27" s="389">
        <v>100</v>
      </c>
      <c r="G27" s="723"/>
      <c r="H27" s="723"/>
      <c r="I27" s="732"/>
      <c r="J27" s="723"/>
      <c r="K27" s="472">
        <v>250200</v>
      </c>
    </row>
    <row r="28" spans="1:11" x14ac:dyDescent="0.25">
      <c r="A28" s="723"/>
      <c r="B28" s="389" t="s">
        <v>2906</v>
      </c>
      <c r="C28" s="723"/>
      <c r="D28" s="723"/>
      <c r="E28" s="389">
        <v>100</v>
      </c>
      <c r="F28" s="389">
        <v>160</v>
      </c>
      <c r="G28" s="723"/>
      <c r="H28" s="723"/>
      <c r="I28" s="732"/>
      <c r="J28" s="723"/>
      <c r="K28" s="472">
        <v>260880</v>
      </c>
    </row>
    <row r="29" spans="1:11" ht="20.25" customHeight="1" x14ac:dyDescent="0.25">
      <c r="A29" s="725" t="s">
        <v>2907</v>
      </c>
      <c r="B29" s="725"/>
      <c r="C29" s="725"/>
      <c r="D29" s="725"/>
      <c r="E29" s="725"/>
      <c r="F29" s="725"/>
      <c r="G29" s="725"/>
      <c r="H29" s="725"/>
      <c r="I29" s="725"/>
      <c r="J29" s="725"/>
      <c r="K29" s="725"/>
    </row>
    <row r="30" spans="1:11" x14ac:dyDescent="0.25">
      <c r="A30" s="735"/>
      <c r="B30" s="396" t="s">
        <v>2908</v>
      </c>
      <c r="C30" s="739" t="s">
        <v>2837</v>
      </c>
      <c r="D30" s="739" t="s">
        <v>2838</v>
      </c>
      <c r="E30" s="396">
        <v>15</v>
      </c>
      <c r="F30" s="396">
        <v>4</v>
      </c>
      <c r="G30" s="735" t="s">
        <v>2883</v>
      </c>
      <c r="H30" s="735">
        <v>220</v>
      </c>
      <c r="I30" s="744" t="s">
        <v>2862</v>
      </c>
      <c r="J30" s="739" t="s">
        <v>2825</v>
      </c>
      <c r="K30" s="472">
        <v>76920</v>
      </c>
    </row>
    <row r="31" spans="1:11" x14ac:dyDescent="0.25">
      <c r="A31" s="735"/>
      <c r="B31" s="396" t="s">
        <v>2909</v>
      </c>
      <c r="C31" s="740"/>
      <c r="D31" s="740"/>
      <c r="E31" s="396">
        <v>20</v>
      </c>
      <c r="F31" s="396">
        <v>6.3</v>
      </c>
      <c r="G31" s="735"/>
      <c r="H31" s="735"/>
      <c r="I31" s="745"/>
      <c r="J31" s="740"/>
      <c r="K31" s="472">
        <v>78360</v>
      </c>
    </row>
    <row r="32" spans="1:11" x14ac:dyDescent="0.25">
      <c r="A32" s="735"/>
      <c r="B32" s="396" t="s">
        <v>2910</v>
      </c>
      <c r="C32" s="740"/>
      <c r="D32" s="740"/>
      <c r="E32" s="396">
        <v>25</v>
      </c>
      <c r="F32" s="396">
        <v>10</v>
      </c>
      <c r="G32" s="735"/>
      <c r="H32" s="735"/>
      <c r="I32" s="745"/>
      <c r="J32" s="740"/>
      <c r="K32" s="472">
        <v>79680</v>
      </c>
    </row>
    <row r="33" spans="1:11" x14ac:dyDescent="0.25">
      <c r="A33" s="735"/>
      <c r="B33" s="396" t="s">
        <v>2911</v>
      </c>
      <c r="C33" s="740"/>
      <c r="D33" s="740"/>
      <c r="E33" s="396">
        <v>32</v>
      </c>
      <c r="F33" s="396">
        <v>16</v>
      </c>
      <c r="G33" s="735"/>
      <c r="H33" s="735"/>
      <c r="I33" s="745"/>
      <c r="J33" s="740"/>
      <c r="K33" s="472">
        <v>89760</v>
      </c>
    </row>
    <row r="34" spans="1:11" x14ac:dyDescent="0.25">
      <c r="A34" s="735"/>
      <c r="B34" s="396" t="s">
        <v>2912</v>
      </c>
      <c r="C34" s="740"/>
      <c r="D34" s="740"/>
      <c r="E34" s="396">
        <v>40</v>
      </c>
      <c r="F34" s="396">
        <v>25</v>
      </c>
      <c r="G34" s="735"/>
      <c r="H34" s="735"/>
      <c r="I34" s="745"/>
      <c r="J34" s="740"/>
      <c r="K34" s="472">
        <v>91680</v>
      </c>
    </row>
    <row r="35" spans="1:11" x14ac:dyDescent="0.25">
      <c r="A35" s="735"/>
      <c r="B35" s="396" t="s">
        <v>2913</v>
      </c>
      <c r="C35" s="740"/>
      <c r="D35" s="740"/>
      <c r="E35" s="396">
        <v>50</v>
      </c>
      <c r="F35" s="396">
        <v>40</v>
      </c>
      <c r="G35" s="735"/>
      <c r="H35" s="735"/>
      <c r="I35" s="745"/>
      <c r="J35" s="740"/>
      <c r="K35" s="472">
        <v>92880</v>
      </c>
    </row>
    <row r="36" spans="1:11" x14ac:dyDescent="0.25">
      <c r="A36" s="723"/>
      <c r="B36" s="396" t="s">
        <v>2914</v>
      </c>
      <c r="C36" s="740"/>
      <c r="D36" s="740"/>
      <c r="E36" s="396">
        <v>15</v>
      </c>
      <c r="F36" s="396">
        <v>4</v>
      </c>
      <c r="G36" s="735"/>
      <c r="H36" s="735">
        <v>24</v>
      </c>
      <c r="I36" s="745"/>
      <c r="J36" s="740"/>
      <c r="K36" s="472">
        <v>78480</v>
      </c>
    </row>
    <row r="37" spans="1:11" x14ac:dyDescent="0.25">
      <c r="A37" s="723"/>
      <c r="B37" s="396" t="s">
        <v>2915</v>
      </c>
      <c r="C37" s="740"/>
      <c r="D37" s="740"/>
      <c r="E37" s="396">
        <v>20</v>
      </c>
      <c r="F37" s="396">
        <v>6.3</v>
      </c>
      <c r="G37" s="735"/>
      <c r="H37" s="735"/>
      <c r="I37" s="745"/>
      <c r="J37" s="740"/>
      <c r="K37" s="472">
        <v>79920</v>
      </c>
    </row>
    <row r="38" spans="1:11" x14ac:dyDescent="0.25">
      <c r="A38" s="723"/>
      <c r="B38" s="396" t="s">
        <v>2916</v>
      </c>
      <c r="C38" s="740"/>
      <c r="D38" s="740"/>
      <c r="E38" s="396">
        <v>25</v>
      </c>
      <c r="F38" s="396">
        <v>10</v>
      </c>
      <c r="G38" s="735"/>
      <c r="H38" s="735"/>
      <c r="I38" s="745"/>
      <c r="J38" s="740"/>
      <c r="K38" s="472">
        <v>81240</v>
      </c>
    </row>
    <row r="39" spans="1:11" x14ac:dyDescent="0.25">
      <c r="A39" s="723"/>
      <c r="B39" s="396" t="s">
        <v>2917</v>
      </c>
      <c r="C39" s="740"/>
      <c r="D39" s="740"/>
      <c r="E39" s="396">
        <v>32</v>
      </c>
      <c r="F39" s="396">
        <v>16</v>
      </c>
      <c r="G39" s="735"/>
      <c r="H39" s="735"/>
      <c r="I39" s="745"/>
      <c r="J39" s="740"/>
      <c r="K39" s="472">
        <v>91560</v>
      </c>
    </row>
    <row r="40" spans="1:11" x14ac:dyDescent="0.25">
      <c r="A40" s="723"/>
      <c r="B40" s="396" t="s">
        <v>2918</v>
      </c>
      <c r="C40" s="740"/>
      <c r="D40" s="740"/>
      <c r="E40" s="396">
        <v>40</v>
      </c>
      <c r="F40" s="396">
        <v>25</v>
      </c>
      <c r="G40" s="735"/>
      <c r="H40" s="735"/>
      <c r="I40" s="745"/>
      <c r="J40" s="740"/>
      <c r="K40" s="472">
        <v>93480</v>
      </c>
    </row>
    <row r="41" spans="1:11" x14ac:dyDescent="0.25">
      <c r="A41" s="723"/>
      <c r="B41" s="396" t="s">
        <v>2919</v>
      </c>
      <c r="C41" s="741"/>
      <c r="D41" s="741"/>
      <c r="E41" s="396">
        <v>50</v>
      </c>
      <c r="F41" s="396">
        <v>40</v>
      </c>
      <c r="G41" s="735"/>
      <c r="H41" s="735"/>
      <c r="I41" s="746"/>
      <c r="J41" s="741"/>
      <c r="K41" s="472">
        <v>94680</v>
      </c>
    </row>
    <row r="42" spans="1:11" ht="21" customHeight="1" x14ac:dyDescent="0.25">
      <c r="A42" s="736" t="s">
        <v>2920</v>
      </c>
      <c r="B42" s="736"/>
      <c r="C42" s="736"/>
      <c r="D42" s="736"/>
      <c r="E42" s="736"/>
      <c r="F42" s="736"/>
      <c r="G42" s="736"/>
      <c r="H42" s="736"/>
      <c r="I42" s="736"/>
      <c r="J42" s="736"/>
      <c r="K42" s="736"/>
    </row>
    <row r="43" spans="1:11" x14ac:dyDescent="0.25">
      <c r="A43" s="737"/>
      <c r="B43" s="396" t="s">
        <v>2921</v>
      </c>
      <c r="C43" s="735" t="s">
        <v>2837</v>
      </c>
      <c r="D43" s="735" t="s">
        <v>2838</v>
      </c>
      <c r="E43" s="396">
        <v>65</v>
      </c>
      <c r="F43" s="396">
        <v>63</v>
      </c>
      <c r="G43" s="735" t="s">
        <v>2890</v>
      </c>
      <c r="H43" s="735">
        <v>220</v>
      </c>
      <c r="I43" s="738" t="s">
        <v>2862</v>
      </c>
      <c r="J43" s="739" t="s">
        <v>2825</v>
      </c>
      <c r="K43" s="472">
        <v>143520</v>
      </c>
    </row>
    <row r="44" spans="1:11" x14ac:dyDescent="0.25">
      <c r="A44" s="737"/>
      <c r="B44" s="396" t="s">
        <v>2922</v>
      </c>
      <c r="C44" s="735"/>
      <c r="D44" s="735"/>
      <c r="E44" s="396">
        <v>80</v>
      </c>
      <c r="F44" s="396">
        <v>100</v>
      </c>
      <c r="G44" s="735"/>
      <c r="H44" s="735"/>
      <c r="I44" s="738"/>
      <c r="J44" s="740"/>
      <c r="K44" s="472">
        <v>153000</v>
      </c>
    </row>
    <row r="45" spans="1:11" x14ac:dyDescent="0.25">
      <c r="A45" s="737"/>
      <c r="B45" s="396" t="s">
        <v>2923</v>
      </c>
      <c r="C45" s="735"/>
      <c r="D45" s="735"/>
      <c r="E45" s="396">
        <v>100</v>
      </c>
      <c r="F45" s="396">
        <v>160</v>
      </c>
      <c r="G45" s="735"/>
      <c r="H45" s="735"/>
      <c r="I45" s="738"/>
      <c r="J45" s="741"/>
      <c r="K45" s="472">
        <v>159600</v>
      </c>
    </row>
    <row r="46" spans="1:11" x14ac:dyDescent="0.25">
      <c r="A46" s="737"/>
      <c r="B46" s="396" t="s">
        <v>2924</v>
      </c>
      <c r="C46" s="735"/>
      <c r="D46" s="735"/>
      <c r="E46" s="396">
        <v>65</v>
      </c>
      <c r="F46" s="396">
        <v>63</v>
      </c>
      <c r="G46" s="735"/>
      <c r="H46" s="735">
        <v>24</v>
      </c>
      <c r="I46" s="738" t="s">
        <v>2841</v>
      </c>
      <c r="J46" s="735" t="s">
        <v>2841</v>
      </c>
      <c r="K46" s="472">
        <v>165000</v>
      </c>
    </row>
    <row r="47" spans="1:11" x14ac:dyDescent="0.25">
      <c r="A47" s="737"/>
      <c r="B47" s="396" t="s">
        <v>2925</v>
      </c>
      <c r="C47" s="735"/>
      <c r="D47" s="735"/>
      <c r="E47" s="396">
        <v>80</v>
      </c>
      <c r="F47" s="396">
        <v>100</v>
      </c>
      <c r="G47" s="735"/>
      <c r="H47" s="735"/>
      <c r="I47" s="738"/>
      <c r="J47" s="735"/>
      <c r="K47" s="472">
        <v>175920</v>
      </c>
    </row>
    <row r="48" spans="1:11" x14ac:dyDescent="0.25">
      <c r="A48" s="737"/>
      <c r="B48" s="396" t="s">
        <v>2926</v>
      </c>
      <c r="C48" s="735"/>
      <c r="D48" s="735"/>
      <c r="E48" s="396">
        <v>100</v>
      </c>
      <c r="F48" s="396">
        <v>160</v>
      </c>
      <c r="G48" s="735"/>
      <c r="H48" s="735"/>
      <c r="I48" s="738"/>
      <c r="J48" s="735"/>
      <c r="K48" s="472">
        <v>183600</v>
      </c>
    </row>
    <row r="49" spans="1:11" ht="63.75" customHeight="1" x14ac:dyDescent="0.25">
      <c r="A49" s="742" t="s">
        <v>2927</v>
      </c>
      <c r="B49" s="742"/>
      <c r="C49" s="743"/>
      <c r="D49" s="743"/>
      <c r="E49" s="743"/>
      <c r="F49" s="743"/>
      <c r="G49" s="743"/>
      <c r="H49" s="743"/>
      <c r="I49" s="743"/>
      <c r="J49" s="743"/>
      <c r="K49" s="743"/>
    </row>
    <row r="50" spans="1:11" x14ac:dyDescent="0.25">
      <c r="A50" s="737"/>
      <c r="B50" s="396" t="s">
        <v>2929</v>
      </c>
      <c r="C50" s="738" t="s">
        <v>2928</v>
      </c>
      <c r="D50" s="735" t="s">
        <v>2838</v>
      </c>
      <c r="E50" s="396">
        <v>15</v>
      </c>
      <c r="F50" s="396">
        <v>4</v>
      </c>
      <c r="G50" s="735" t="s">
        <v>2883</v>
      </c>
      <c r="H50" s="735">
        <v>220</v>
      </c>
      <c r="I50" s="738" t="s">
        <v>2862</v>
      </c>
      <c r="J50" s="739" t="s">
        <v>2825</v>
      </c>
      <c r="K50" s="472">
        <v>111480</v>
      </c>
    </row>
    <row r="51" spans="1:11" x14ac:dyDescent="0.25">
      <c r="A51" s="737"/>
      <c r="B51" s="396" t="s">
        <v>2930</v>
      </c>
      <c r="C51" s="738"/>
      <c r="D51" s="735"/>
      <c r="E51" s="396">
        <v>20</v>
      </c>
      <c r="F51" s="396">
        <v>6.3</v>
      </c>
      <c r="G51" s="735"/>
      <c r="H51" s="735"/>
      <c r="I51" s="738"/>
      <c r="J51" s="740"/>
      <c r="K51" s="472">
        <v>114120</v>
      </c>
    </row>
    <row r="52" spans="1:11" x14ac:dyDescent="0.25">
      <c r="A52" s="737"/>
      <c r="B52" s="396" t="s">
        <v>2931</v>
      </c>
      <c r="C52" s="738"/>
      <c r="D52" s="735"/>
      <c r="E52" s="396">
        <v>25</v>
      </c>
      <c r="F52" s="396">
        <v>10</v>
      </c>
      <c r="G52" s="735"/>
      <c r="H52" s="735"/>
      <c r="I52" s="738"/>
      <c r="J52" s="740"/>
      <c r="K52" s="472">
        <v>120000</v>
      </c>
    </row>
    <row r="53" spans="1:11" x14ac:dyDescent="0.25">
      <c r="A53" s="737"/>
      <c r="B53" s="396" t="s">
        <v>2932</v>
      </c>
      <c r="C53" s="738"/>
      <c r="D53" s="735"/>
      <c r="E53" s="396">
        <v>32</v>
      </c>
      <c r="F53" s="396">
        <v>16</v>
      </c>
      <c r="G53" s="735"/>
      <c r="H53" s="735"/>
      <c r="I53" s="738"/>
      <c r="J53" s="740"/>
      <c r="K53" s="472">
        <v>129240</v>
      </c>
    </row>
    <row r="54" spans="1:11" x14ac:dyDescent="0.25">
      <c r="A54" s="737"/>
      <c r="B54" s="396" t="s">
        <v>2933</v>
      </c>
      <c r="C54" s="738"/>
      <c r="D54" s="735"/>
      <c r="E54" s="396">
        <v>40</v>
      </c>
      <c r="F54" s="396">
        <v>25</v>
      </c>
      <c r="G54" s="735"/>
      <c r="H54" s="735"/>
      <c r="I54" s="738"/>
      <c r="J54" s="741"/>
      <c r="K54" s="472">
        <v>134040</v>
      </c>
    </row>
    <row r="55" spans="1:11" ht="16.5" customHeight="1" x14ac:dyDescent="0.25">
      <c r="A55" s="747" t="s">
        <v>2934</v>
      </c>
      <c r="B55" s="747"/>
      <c r="C55" s="747"/>
      <c r="D55" s="747"/>
      <c r="E55" s="747"/>
      <c r="F55" s="747"/>
      <c r="G55" s="747"/>
      <c r="H55" s="747"/>
      <c r="I55" s="747"/>
      <c r="J55" s="747"/>
      <c r="K55" s="747"/>
    </row>
    <row r="56" spans="1:11" ht="24.95" customHeight="1" x14ac:dyDescent="0.25">
      <c r="A56" s="737"/>
      <c r="B56" s="396" t="s">
        <v>2935</v>
      </c>
      <c r="C56" s="735" t="s">
        <v>2837</v>
      </c>
      <c r="D56" s="735" t="s">
        <v>2838</v>
      </c>
      <c r="E56" s="396">
        <v>50</v>
      </c>
      <c r="F56" s="396">
        <v>40</v>
      </c>
      <c r="G56" s="396" t="s">
        <v>2883</v>
      </c>
      <c r="H56" s="735">
        <v>220</v>
      </c>
      <c r="I56" s="735" t="s">
        <v>2862</v>
      </c>
      <c r="J56" s="739" t="s">
        <v>2825</v>
      </c>
      <c r="K56" s="472">
        <v>146160</v>
      </c>
    </row>
    <row r="57" spans="1:11" ht="24.95" customHeight="1" x14ac:dyDescent="0.25">
      <c r="A57" s="737"/>
      <c r="B57" s="396" t="s">
        <v>2936</v>
      </c>
      <c r="C57" s="735"/>
      <c r="D57" s="735"/>
      <c r="E57" s="396">
        <v>65</v>
      </c>
      <c r="F57" s="396">
        <v>63</v>
      </c>
      <c r="G57" s="735" t="s">
        <v>2890</v>
      </c>
      <c r="H57" s="735"/>
      <c r="I57" s="735"/>
      <c r="J57" s="740"/>
      <c r="K57" s="472">
        <v>172200</v>
      </c>
    </row>
    <row r="58" spans="1:11" ht="24.95" customHeight="1" x14ac:dyDescent="0.25">
      <c r="A58" s="737"/>
      <c r="B58" s="396" t="s">
        <v>2937</v>
      </c>
      <c r="C58" s="735"/>
      <c r="D58" s="735"/>
      <c r="E58" s="396">
        <v>80</v>
      </c>
      <c r="F58" s="396">
        <v>100</v>
      </c>
      <c r="G58" s="735"/>
      <c r="H58" s="735"/>
      <c r="I58" s="735"/>
      <c r="J58" s="741"/>
      <c r="K58" s="472">
        <v>188160</v>
      </c>
    </row>
    <row r="59" spans="1:11" ht="18" customHeight="1" x14ac:dyDescent="0.25">
      <c r="A59" s="736" t="s">
        <v>2938</v>
      </c>
      <c r="B59" s="736"/>
      <c r="C59" s="736"/>
      <c r="D59" s="736"/>
      <c r="E59" s="736"/>
      <c r="F59" s="736"/>
      <c r="G59" s="736"/>
      <c r="H59" s="736"/>
      <c r="I59" s="736"/>
      <c r="J59" s="736"/>
      <c r="K59" s="736"/>
    </row>
    <row r="60" spans="1:11" ht="21.75" customHeight="1" x14ac:dyDescent="0.25">
      <c r="A60" s="737"/>
      <c r="B60" s="396" t="s">
        <v>2940</v>
      </c>
      <c r="C60" s="738" t="s">
        <v>2928</v>
      </c>
      <c r="D60" s="735" t="s">
        <v>2838</v>
      </c>
      <c r="E60" s="396">
        <v>15</v>
      </c>
      <c r="F60" s="396">
        <v>4</v>
      </c>
      <c r="G60" s="735" t="s">
        <v>2883</v>
      </c>
      <c r="H60" s="396" t="s">
        <v>2939</v>
      </c>
      <c r="I60" s="739" t="s">
        <v>2862</v>
      </c>
      <c r="J60" s="739" t="s">
        <v>2825</v>
      </c>
      <c r="K60" s="472">
        <v>147480</v>
      </c>
    </row>
    <row r="61" spans="1:11" ht="21.75" customHeight="1" x14ac:dyDescent="0.25">
      <c r="A61" s="737"/>
      <c r="B61" s="396" t="s">
        <v>2941</v>
      </c>
      <c r="C61" s="738"/>
      <c r="D61" s="735"/>
      <c r="E61" s="396">
        <v>20</v>
      </c>
      <c r="F61" s="396">
        <v>6.3</v>
      </c>
      <c r="G61" s="735"/>
      <c r="H61" s="396" t="s">
        <v>2939</v>
      </c>
      <c r="I61" s="740"/>
      <c r="J61" s="740"/>
      <c r="K61" s="472">
        <v>150120</v>
      </c>
    </row>
    <row r="62" spans="1:11" ht="21.75" customHeight="1" x14ac:dyDescent="0.25">
      <c r="A62" s="737"/>
      <c r="B62" s="396" t="s">
        <v>2942</v>
      </c>
      <c r="C62" s="738"/>
      <c r="D62" s="735"/>
      <c r="E62" s="396">
        <v>25</v>
      </c>
      <c r="F62" s="396">
        <v>10</v>
      </c>
      <c r="G62" s="735"/>
      <c r="H62" s="396" t="s">
        <v>2939</v>
      </c>
      <c r="I62" s="740"/>
      <c r="J62" s="740"/>
      <c r="K62" s="472">
        <v>153000</v>
      </c>
    </row>
    <row r="63" spans="1:11" ht="21.75" customHeight="1" x14ac:dyDescent="0.25">
      <c r="A63" s="737"/>
      <c r="B63" s="396" t="s">
        <v>2943</v>
      </c>
      <c r="C63" s="738"/>
      <c r="D63" s="735"/>
      <c r="E63" s="396">
        <v>25</v>
      </c>
      <c r="F63" s="396">
        <v>10</v>
      </c>
      <c r="G63" s="735"/>
      <c r="H63" s="396">
        <v>230</v>
      </c>
      <c r="I63" s="740"/>
      <c r="J63" s="740"/>
      <c r="K63" s="472">
        <v>199080</v>
      </c>
    </row>
    <row r="64" spans="1:11" ht="21.75" customHeight="1" x14ac:dyDescent="0.25">
      <c r="A64" s="737"/>
      <c r="B64" s="396" t="s">
        <v>2944</v>
      </c>
      <c r="C64" s="738"/>
      <c r="D64" s="735"/>
      <c r="E64" s="396">
        <v>32</v>
      </c>
      <c r="F64" s="396">
        <v>16</v>
      </c>
      <c r="G64" s="735"/>
      <c r="H64" s="396" t="s">
        <v>2939</v>
      </c>
      <c r="I64" s="740"/>
      <c r="J64" s="740"/>
      <c r="K64" s="472">
        <v>171840</v>
      </c>
    </row>
    <row r="65" spans="1:11" ht="21.75" customHeight="1" x14ac:dyDescent="0.25">
      <c r="A65" s="737"/>
      <c r="B65" s="396" t="s">
        <v>2945</v>
      </c>
      <c r="C65" s="738"/>
      <c r="D65" s="735"/>
      <c r="E65" s="396">
        <v>32</v>
      </c>
      <c r="F65" s="396">
        <v>16</v>
      </c>
      <c r="G65" s="735"/>
      <c r="H65" s="396">
        <v>230</v>
      </c>
      <c r="I65" s="740"/>
      <c r="J65" s="740"/>
      <c r="K65" s="472">
        <v>211320</v>
      </c>
    </row>
    <row r="66" spans="1:11" ht="21.75" customHeight="1" x14ac:dyDescent="0.25">
      <c r="A66" s="737"/>
      <c r="B66" s="396" t="s">
        <v>2946</v>
      </c>
      <c r="C66" s="738"/>
      <c r="D66" s="735"/>
      <c r="E66" s="396">
        <v>40</v>
      </c>
      <c r="F66" s="396">
        <v>25</v>
      </c>
      <c r="G66" s="735"/>
      <c r="H66" s="396" t="s">
        <v>2939</v>
      </c>
      <c r="I66" s="740"/>
      <c r="J66" s="740"/>
      <c r="K66" s="472">
        <v>175680</v>
      </c>
    </row>
    <row r="67" spans="1:11" ht="21.75" customHeight="1" x14ac:dyDescent="0.25">
      <c r="A67" s="737"/>
      <c r="B67" s="396" t="s">
        <v>2947</v>
      </c>
      <c r="C67" s="738"/>
      <c r="D67" s="735"/>
      <c r="E67" s="396">
        <v>40</v>
      </c>
      <c r="F67" s="396">
        <v>25</v>
      </c>
      <c r="G67" s="735"/>
      <c r="H67" s="396">
        <v>230</v>
      </c>
      <c r="I67" s="740"/>
      <c r="J67" s="740"/>
      <c r="K67" s="472">
        <v>215880</v>
      </c>
    </row>
    <row r="68" spans="1:11" ht="21.75" customHeight="1" x14ac:dyDescent="0.25">
      <c r="A68" s="737"/>
      <c r="B68" s="396" t="s">
        <v>2948</v>
      </c>
      <c r="C68" s="738"/>
      <c r="D68" s="735"/>
      <c r="E68" s="396">
        <v>50</v>
      </c>
      <c r="F68" s="396">
        <v>40</v>
      </c>
      <c r="G68" s="735"/>
      <c r="H68" s="396">
        <v>230</v>
      </c>
      <c r="I68" s="740"/>
      <c r="J68" s="740"/>
      <c r="K68" s="472">
        <v>224400</v>
      </c>
    </row>
    <row r="69" spans="1:11" ht="21.75" customHeight="1" x14ac:dyDescent="0.25">
      <c r="A69" s="737"/>
      <c r="B69" s="396" t="s">
        <v>2949</v>
      </c>
      <c r="C69" s="738"/>
      <c r="D69" s="735"/>
      <c r="E69" s="396">
        <v>65</v>
      </c>
      <c r="F69" s="396">
        <v>63</v>
      </c>
      <c r="G69" s="735"/>
      <c r="H69" s="396">
        <v>230</v>
      </c>
      <c r="I69" s="740"/>
      <c r="J69" s="740"/>
      <c r="K69" s="472">
        <v>236520</v>
      </c>
    </row>
    <row r="70" spans="1:11" ht="21.75" customHeight="1" x14ac:dyDescent="0.25">
      <c r="A70" s="737"/>
      <c r="B70" s="396" t="s">
        <v>2950</v>
      </c>
      <c r="C70" s="738"/>
      <c r="D70" s="735"/>
      <c r="E70" s="396">
        <v>80</v>
      </c>
      <c r="F70" s="396">
        <v>100</v>
      </c>
      <c r="G70" s="735"/>
      <c r="H70" s="396">
        <v>230</v>
      </c>
      <c r="I70" s="740"/>
      <c r="J70" s="740"/>
      <c r="K70" s="472">
        <v>337560</v>
      </c>
    </row>
    <row r="71" spans="1:11" ht="21.75" customHeight="1" x14ac:dyDescent="0.25">
      <c r="A71" s="737"/>
      <c r="B71" s="396" t="s">
        <v>2951</v>
      </c>
      <c r="C71" s="738"/>
      <c r="D71" s="735"/>
      <c r="E71" s="396">
        <v>100</v>
      </c>
      <c r="F71" s="396">
        <v>160</v>
      </c>
      <c r="G71" s="735" t="s">
        <v>2890</v>
      </c>
      <c r="H71" s="396" t="s">
        <v>2939</v>
      </c>
      <c r="I71" s="740"/>
      <c r="J71" s="740"/>
      <c r="K71" s="472">
        <v>507960</v>
      </c>
    </row>
    <row r="72" spans="1:11" ht="21.75" customHeight="1" x14ac:dyDescent="0.25">
      <c r="A72" s="737"/>
      <c r="B72" s="396" t="s">
        <v>2952</v>
      </c>
      <c r="C72" s="738"/>
      <c r="D72" s="735"/>
      <c r="E72" s="396">
        <v>125</v>
      </c>
      <c r="F72" s="396">
        <v>250</v>
      </c>
      <c r="G72" s="735"/>
      <c r="H72" s="396" t="s">
        <v>2939</v>
      </c>
      <c r="I72" s="740"/>
      <c r="J72" s="740"/>
      <c r="K72" s="472">
        <v>359520</v>
      </c>
    </row>
    <row r="73" spans="1:11" ht="21.75" customHeight="1" x14ac:dyDescent="0.25">
      <c r="A73" s="737"/>
      <c r="B73" s="396" t="s">
        <v>2953</v>
      </c>
      <c r="C73" s="738"/>
      <c r="D73" s="735"/>
      <c r="E73" s="396">
        <v>150</v>
      </c>
      <c r="F73" s="396">
        <v>360</v>
      </c>
      <c r="G73" s="735"/>
      <c r="H73" s="396" t="s">
        <v>2939</v>
      </c>
      <c r="I73" s="740"/>
      <c r="J73" s="740"/>
      <c r="K73" s="472">
        <v>588000</v>
      </c>
    </row>
    <row r="74" spans="1:11" ht="21.75" customHeight="1" x14ac:dyDescent="0.25">
      <c r="A74" s="737"/>
      <c r="B74" s="396" t="s">
        <v>2954</v>
      </c>
      <c r="C74" s="738"/>
      <c r="D74" s="735"/>
      <c r="E74" s="396">
        <v>200</v>
      </c>
      <c r="F74" s="396">
        <v>630</v>
      </c>
      <c r="G74" s="735"/>
      <c r="H74" s="396" t="s">
        <v>2939</v>
      </c>
      <c r="I74" s="741"/>
      <c r="J74" s="741"/>
      <c r="K74" s="472">
        <v>744240</v>
      </c>
    </row>
  </sheetData>
  <mergeCells count="68">
    <mergeCell ref="J56:J58"/>
    <mergeCell ref="J60:J74"/>
    <mergeCell ref="I60:I74"/>
    <mergeCell ref="A1:K1"/>
    <mergeCell ref="C30:C41"/>
    <mergeCell ref="D30:D41"/>
    <mergeCell ref="I30:I41"/>
    <mergeCell ref="J30:J41"/>
    <mergeCell ref="A59:K59"/>
    <mergeCell ref="A60:A74"/>
    <mergeCell ref="C60:C74"/>
    <mergeCell ref="D60:D74"/>
    <mergeCell ref="G60:G70"/>
    <mergeCell ref="G71:G74"/>
    <mergeCell ref="A55:K55"/>
    <mergeCell ref="A56:A58"/>
    <mergeCell ref="C56:C58"/>
    <mergeCell ref="D56:D58"/>
    <mergeCell ref="H56:H58"/>
    <mergeCell ref="I56:I58"/>
    <mergeCell ref="G57:G58"/>
    <mergeCell ref="A49:K49"/>
    <mergeCell ref="A50:A54"/>
    <mergeCell ref="C50:C54"/>
    <mergeCell ref="D50:D54"/>
    <mergeCell ref="G50:G54"/>
    <mergeCell ref="H50:H54"/>
    <mergeCell ref="I50:I54"/>
    <mergeCell ref="J50:J54"/>
    <mergeCell ref="A42:K42"/>
    <mergeCell ref="A43:A48"/>
    <mergeCell ref="C43:C48"/>
    <mergeCell ref="D43:D48"/>
    <mergeCell ref="G43:G48"/>
    <mergeCell ref="H43:H45"/>
    <mergeCell ref="I43:I45"/>
    <mergeCell ref="J46:J48"/>
    <mergeCell ref="J43:J45"/>
    <mergeCell ref="H46:H48"/>
    <mergeCell ref="I46:I48"/>
    <mergeCell ref="J23:J28"/>
    <mergeCell ref="H26:H28"/>
    <mergeCell ref="A29:K29"/>
    <mergeCell ref="A30:A41"/>
    <mergeCell ref="G30:G41"/>
    <mergeCell ref="H30:H35"/>
    <mergeCell ref="A23:A28"/>
    <mergeCell ref="C23:C28"/>
    <mergeCell ref="D23:D28"/>
    <mergeCell ref="G23:G28"/>
    <mergeCell ref="H23:H25"/>
    <mergeCell ref="I23:I28"/>
    <mergeCell ref="H36:H41"/>
    <mergeCell ref="A22:K22"/>
    <mergeCell ref="A6:K6"/>
    <mergeCell ref="A7:A21"/>
    <mergeCell ref="C7:C21"/>
    <mergeCell ref="D7:D21"/>
    <mergeCell ref="G7:G12"/>
    <mergeCell ref="H7:H14"/>
    <mergeCell ref="I7:I14"/>
    <mergeCell ref="J7:J14"/>
    <mergeCell ref="G13:G14"/>
    <mergeCell ref="G15:G19"/>
    <mergeCell ref="H15:H21"/>
    <mergeCell ref="I15:I21"/>
    <mergeCell ref="J15:J21"/>
    <mergeCell ref="G20:G21"/>
  </mergeCells>
  <pageMargins left="0.25" right="0.25" top="0.75" bottom="0.75" header="0.3" footer="0.3"/>
  <pageSetup paperSize="9" scale="58" fitToHeight="0" orientation="portrait" r:id="rId1"/>
  <headerFooter>
    <oddFooter>&amp;R&amp;P</oddFooter>
  </headerFooter>
  <rowBreaks count="1" manualBreakCount="1">
    <brk id="48" max="12" man="1"/>
  </rowBreaks>
  <drawing r:id="rId2"/>
</worksheet>
</file>

<file path=xl/worksheets/sheet2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>
    <pageSetUpPr fitToPage="1"/>
  </sheetPr>
  <dimension ref="A1:I60"/>
  <sheetViews>
    <sheetView zoomScale="85" zoomScaleNormal="85" zoomScaleSheetLayoutView="100" zoomScalePageLayoutView="70" workbookViewId="0">
      <selection activeCell="G28" sqref="G28:G38"/>
    </sheetView>
  </sheetViews>
  <sheetFormatPr defaultRowHeight="15" x14ac:dyDescent="0.25"/>
  <cols>
    <col min="1" max="1" width="37.85546875" customWidth="1"/>
    <col min="2" max="2" width="19.42578125" style="400" bestFit="1" customWidth="1"/>
    <col min="3" max="3" width="17.28515625" bestFit="1" customWidth="1"/>
    <col min="4" max="4" width="15.7109375" customWidth="1"/>
    <col min="5" max="5" width="4.5703125" style="178" customWidth="1"/>
    <col min="6" max="6" width="9.140625" style="178"/>
    <col min="7" max="7" width="16.5703125" bestFit="1" customWidth="1"/>
    <col min="8" max="8" width="12.140625" customWidth="1"/>
    <col min="9" max="9" width="13.5703125" style="179" customWidth="1"/>
  </cols>
  <sheetData>
    <row r="1" spans="1:9" x14ac:dyDescent="0.25">
      <c r="A1" s="560" t="s">
        <v>3013</v>
      </c>
      <c r="B1" s="560"/>
      <c r="C1" s="560"/>
      <c r="D1" s="560"/>
      <c r="E1" s="560"/>
      <c r="F1" s="560"/>
      <c r="G1" s="560"/>
      <c r="H1" s="560"/>
      <c r="I1" s="560"/>
    </row>
    <row r="2" spans="1:9" x14ac:dyDescent="0.25">
      <c r="A2" s="30"/>
      <c r="B2" s="399"/>
      <c r="C2" s="31"/>
      <c r="D2" s="31"/>
      <c r="E2" s="31"/>
      <c r="F2" s="31"/>
      <c r="G2" s="32"/>
      <c r="H2" s="33"/>
    </row>
    <row r="3" spans="1:9" x14ac:dyDescent="0.25">
      <c r="A3" s="35"/>
      <c r="B3" s="399"/>
      <c r="C3" s="31"/>
      <c r="D3" s="31"/>
      <c r="E3" s="31"/>
      <c r="F3" s="31"/>
      <c r="G3" s="32"/>
      <c r="H3" s="33"/>
    </row>
    <row r="5" spans="1:9" ht="45" x14ac:dyDescent="0.25">
      <c r="A5" s="390" t="s">
        <v>2829</v>
      </c>
      <c r="B5" s="391" t="s">
        <v>4</v>
      </c>
      <c r="C5" s="390" t="s">
        <v>2967</v>
      </c>
      <c r="D5" s="392" t="s">
        <v>2572</v>
      </c>
      <c r="E5" s="390" t="s">
        <v>578</v>
      </c>
      <c r="F5" s="390" t="s">
        <v>2831</v>
      </c>
      <c r="G5" s="392" t="s">
        <v>2966</v>
      </c>
      <c r="H5" s="392" t="s">
        <v>2965</v>
      </c>
      <c r="I5" s="393" t="s">
        <v>2835</v>
      </c>
    </row>
    <row r="6" spans="1:9" ht="16.5" customHeight="1" x14ac:dyDescent="0.25">
      <c r="A6" s="748" t="s">
        <v>3012</v>
      </c>
      <c r="B6" s="748"/>
      <c r="C6" s="748"/>
      <c r="D6" s="748"/>
      <c r="E6" s="748"/>
      <c r="F6" s="748"/>
      <c r="G6" s="748"/>
      <c r="H6" s="748"/>
      <c r="I6" s="748"/>
    </row>
    <row r="7" spans="1:9" x14ac:dyDescent="0.25">
      <c r="A7" s="723"/>
      <c r="B7" s="389" t="s">
        <v>3000</v>
      </c>
      <c r="C7" s="723" t="s">
        <v>2957</v>
      </c>
      <c r="D7" s="723" t="s">
        <v>2838</v>
      </c>
      <c r="E7" s="389">
        <v>15</v>
      </c>
      <c r="F7" s="389">
        <v>4</v>
      </c>
      <c r="G7" s="723" t="s">
        <v>2964</v>
      </c>
      <c r="H7" s="723" t="s">
        <v>2963</v>
      </c>
      <c r="I7" s="471">
        <v>81120</v>
      </c>
    </row>
    <row r="8" spans="1:9" x14ac:dyDescent="0.25">
      <c r="A8" s="723"/>
      <c r="B8" s="389" t="s">
        <v>3011</v>
      </c>
      <c r="C8" s="723"/>
      <c r="D8" s="723"/>
      <c r="E8" s="389">
        <v>20</v>
      </c>
      <c r="F8" s="389">
        <v>6.3</v>
      </c>
      <c r="G8" s="723"/>
      <c r="H8" s="723"/>
      <c r="I8" s="471">
        <v>84720</v>
      </c>
    </row>
    <row r="9" spans="1:9" x14ac:dyDescent="0.25">
      <c r="A9" s="723"/>
      <c r="B9" s="389" t="s">
        <v>3010</v>
      </c>
      <c r="C9" s="723"/>
      <c r="D9" s="723"/>
      <c r="E9" s="389">
        <v>25</v>
      </c>
      <c r="F9" s="389">
        <v>10</v>
      </c>
      <c r="G9" s="723"/>
      <c r="H9" s="723"/>
      <c r="I9" s="471">
        <v>87480</v>
      </c>
    </row>
    <row r="10" spans="1:9" x14ac:dyDescent="0.25">
      <c r="A10" s="723"/>
      <c r="B10" s="389" t="s">
        <v>3009</v>
      </c>
      <c r="C10" s="723"/>
      <c r="D10" s="723"/>
      <c r="E10" s="389">
        <v>32</v>
      </c>
      <c r="F10" s="389">
        <v>16</v>
      </c>
      <c r="G10" s="723"/>
      <c r="H10" s="723"/>
      <c r="I10" s="471">
        <v>93600</v>
      </c>
    </row>
    <row r="11" spans="1:9" x14ac:dyDescent="0.25">
      <c r="A11" s="723"/>
      <c r="B11" s="389" t="s">
        <v>3008</v>
      </c>
      <c r="C11" s="723"/>
      <c r="D11" s="723"/>
      <c r="E11" s="389">
        <v>40</v>
      </c>
      <c r="F11" s="389">
        <v>25</v>
      </c>
      <c r="G11" s="723"/>
      <c r="H11" s="723"/>
      <c r="I11" s="471">
        <v>104760</v>
      </c>
    </row>
    <row r="12" spans="1:9" x14ac:dyDescent="0.25">
      <c r="A12" s="723"/>
      <c r="B12" s="389" t="s">
        <v>3007</v>
      </c>
      <c r="C12" s="723"/>
      <c r="D12" s="723"/>
      <c r="E12" s="389">
        <v>50</v>
      </c>
      <c r="F12" s="389">
        <v>40</v>
      </c>
      <c r="G12" s="723"/>
      <c r="H12" s="723"/>
      <c r="I12" s="471">
        <v>109680</v>
      </c>
    </row>
    <row r="13" spans="1:9" x14ac:dyDescent="0.25">
      <c r="A13" s="723"/>
      <c r="B13" s="389" t="s">
        <v>3006</v>
      </c>
      <c r="C13" s="723"/>
      <c r="D13" s="723"/>
      <c r="E13" s="389">
        <v>65</v>
      </c>
      <c r="F13" s="389">
        <v>63</v>
      </c>
      <c r="G13" s="723"/>
      <c r="H13" s="723"/>
      <c r="I13" s="471">
        <v>117720</v>
      </c>
    </row>
    <row r="14" spans="1:9" x14ac:dyDescent="0.25">
      <c r="A14" s="723"/>
      <c r="B14" s="389" t="s">
        <v>3005</v>
      </c>
      <c r="C14" s="723"/>
      <c r="D14" s="723"/>
      <c r="E14" s="389">
        <v>80</v>
      </c>
      <c r="F14" s="389">
        <v>100</v>
      </c>
      <c r="G14" s="723"/>
      <c r="H14" s="723"/>
      <c r="I14" s="471">
        <v>132840</v>
      </c>
    </row>
    <row r="15" spans="1:9" x14ac:dyDescent="0.25">
      <c r="A15" s="723"/>
      <c r="B15" s="389" t="s">
        <v>3004</v>
      </c>
      <c r="C15" s="723"/>
      <c r="D15" s="723"/>
      <c r="E15" s="389">
        <v>100</v>
      </c>
      <c r="F15" s="389">
        <v>125</v>
      </c>
      <c r="G15" s="723"/>
      <c r="H15" s="723"/>
      <c r="I15" s="471">
        <v>172920</v>
      </c>
    </row>
    <row r="16" spans="1:9" ht="16.5" customHeight="1" x14ac:dyDescent="0.25">
      <c r="A16" s="748" t="s">
        <v>3003</v>
      </c>
      <c r="B16" s="748"/>
      <c r="C16" s="748"/>
      <c r="D16" s="748"/>
      <c r="E16" s="748"/>
      <c r="F16" s="748"/>
      <c r="G16" s="748"/>
      <c r="H16" s="748"/>
      <c r="I16" s="748"/>
    </row>
    <row r="17" spans="1:9" x14ac:dyDescent="0.25">
      <c r="A17" s="723"/>
      <c r="B17" s="389" t="s">
        <v>2999</v>
      </c>
      <c r="C17" s="723" t="s">
        <v>2957</v>
      </c>
      <c r="D17" s="723" t="s">
        <v>2838</v>
      </c>
      <c r="E17" s="389">
        <v>15</v>
      </c>
      <c r="F17" s="389">
        <v>4</v>
      </c>
      <c r="G17" s="723" t="s">
        <v>2962</v>
      </c>
      <c r="H17" s="723" t="s">
        <v>2961</v>
      </c>
      <c r="I17" s="471">
        <v>81120</v>
      </c>
    </row>
    <row r="18" spans="1:9" x14ac:dyDescent="0.25">
      <c r="A18" s="723"/>
      <c r="B18" s="389" t="s">
        <v>2998</v>
      </c>
      <c r="C18" s="723"/>
      <c r="D18" s="723"/>
      <c r="E18" s="389">
        <v>20</v>
      </c>
      <c r="F18" s="389">
        <v>6.3</v>
      </c>
      <c r="G18" s="723"/>
      <c r="H18" s="723"/>
      <c r="I18" s="471">
        <v>84720</v>
      </c>
    </row>
    <row r="19" spans="1:9" x14ac:dyDescent="0.25">
      <c r="A19" s="723"/>
      <c r="B19" s="389" t="s">
        <v>2997</v>
      </c>
      <c r="C19" s="723"/>
      <c r="D19" s="723"/>
      <c r="E19" s="389">
        <v>25</v>
      </c>
      <c r="F19" s="389">
        <v>10</v>
      </c>
      <c r="G19" s="723"/>
      <c r="H19" s="723"/>
      <c r="I19" s="471">
        <v>87480</v>
      </c>
    </row>
    <row r="20" spans="1:9" x14ac:dyDescent="0.25">
      <c r="A20" s="723"/>
      <c r="B20" s="389" t="s">
        <v>2996</v>
      </c>
      <c r="C20" s="723"/>
      <c r="D20" s="723"/>
      <c r="E20" s="389">
        <v>32</v>
      </c>
      <c r="F20" s="389">
        <v>16</v>
      </c>
      <c r="G20" s="723"/>
      <c r="H20" s="723"/>
      <c r="I20" s="471">
        <v>93600</v>
      </c>
    </row>
    <row r="21" spans="1:9" x14ac:dyDescent="0.25">
      <c r="A21" s="723"/>
      <c r="B21" s="389" t="s">
        <v>2995</v>
      </c>
      <c r="C21" s="723"/>
      <c r="D21" s="723"/>
      <c r="E21" s="389">
        <v>40</v>
      </c>
      <c r="F21" s="389">
        <v>25</v>
      </c>
      <c r="G21" s="723"/>
      <c r="H21" s="723"/>
      <c r="I21" s="471">
        <v>104760</v>
      </c>
    </row>
    <row r="22" spans="1:9" x14ac:dyDescent="0.25">
      <c r="A22" s="723"/>
      <c r="B22" s="389" t="s">
        <v>2994</v>
      </c>
      <c r="C22" s="723"/>
      <c r="D22" s="723"/>
      <c r="E22" s="389">
        <v>50</v>
      </c>
      <c r="F22" s="389">
        <v>40</v>
      </c>
      <c r="G22" s="723"/>
      <c r="H22" s="723"/>
      <c r="I22" s="471">
        <v>109680</v>
      </c>
    </row>
    <row r="23" spans="1:9" x14ac:dyDescent="0.25">
      <c r="A23" s="723"/>
      <c r="B23" s="389" t="s">
        <v>2993</v>
      </c>
      <c r="C23" s="723"/>
      <c r="D23" s="723"/>
      <c r="E23" s="389">
        <v>65</v>
      </c>
      <c r="F23" s="389">
        <v>63</v>
      </c>
      <c r="G23" s="723"/>
      <c r="H23" s="723"/>
      <c r="I23" s="471">
        <v>117720</v>
      </c>
    </row>
    <row r="24" spans="1:9" x14ac:dyDescent="0.25">
      <c r="A24" s="723"/>
      <c r="B24" s="389" t="s">
        <v>2992</v>
      </c>
      <c r="C24" s="723"/>
      <c r="D24" s="723"/>
      <c r="E24" s="389">
        <v>80</v>
      </c>
      <c r="F24" s="389">
        <v>100</v>
      </c>
      <c r="G24" s="723"/>
      <c r="H24" s="723"/>
      <c r="I24" s="471">
        <v>132840</v>
      </c>
    </row>
    <row r="25" spans="1:9" x14ac:dyDescent="0.25">
      <c r="A25" s="723"/>
      <c r="B25" s="389" t="s">
        <v>2991</v>
      </c>
      <c r="C25" s="723"/>
      <c r="D25" s="723"/>
      <c r="E25" s="389">
        <v>100</v>
      </c>
      <c r="F25" s="389">
        <v>125</v>
      </c>
      <c r="G25" s="723"/>
      <c r="H25" s="723"/>
      <c r="I25" s="471">
        <v>172920</v>
      </c>
    </row>
    <row r="26" spans="1:9" x14ac:dyDescent="0.25">
      <c r="A26" s="723"/>
      <c r="B26" s="389" t="s">
        <v>2990</v>
      </c>
      <c r="C26" s="723"/>
      <c r="D26" s="723"/>
      <c r="E26" s="397">
        <v>125</v>
      </c>
      <c r="F26" s="397">
        <v>160</v>
      </c>
      <c r="G26" s="723"/>
      <c r="H26" s="723"/>
      <c r="I26" s="471">
        <v>332160</v>
      </c>
    </row>
    <row r="27" spans="1:9" ht="15.75" customHeight="1" x14ac:dyDescent="0.25">
      <c r="A27" s="748" t="s">
        <v>3002</v>
      </c>
      <c r="B27" s="748"/>
      <c r="C27" s="748"/>
      <c r="D27" s="748"/>
      <c r="E27" s="748"/>
      <c r="F27" s="748"/>
      <c r="G27" s="748"/>
      <c r="H27" s="748"/>
      <c r="I27" s="748"/>
    </row>
    <row r="28" spans="1:9" x14ac:dyDescent="0.25">
      <c r="A28" s="723"/>
      <c r="B28" s="389" t="s">
        <v>3000</v>
      </c>
      <c r="C28" s="723" t="s">
        <v>2957</v>
      </c>
      <c r="D28" s="723" t="s">
        <v>2838</v>
      </c>
      <c r="E28" s="389">
        <v>15</v>
      </c>
      <c r="F28" s="389">
        <v>4</v>
      </c>
      <c r="G28" s="723" t="s">
        <v>3001</v>
      </c>
      <c r="H28" s="723" t="s">
        <v>2960</v>
      </c>
      <c r="I28" s="471">
        <v>81120</v>
      </c>
    </row>
    <row r="29" spans="1:9" x14ac:dyDescent="0.25">
      <c r="A29" s="723"/>
      <c r="B29" s="389" t="s">
        <v>2999</v>
      </c>
      <c r="C29" s="723"/>
      <c r="D29" s="723"/>
      <c r="E29" s="389">
        <v>20</v>
      </c>
      <c r="F29" s="389">
        <v>6.3</v>
      </c>
      <c r="G29" s="723"/>
      <c r="H29" s="723"/>
      <c r="I29" s="471">
        <v>81120</v>
      </c>
    </row>
    <row r="30" spans="1:9" x14ac:dyDescent="0.25">
      <c r="A30" s="723"/>
      <c r="B30" s="389" t="s">
        <v>2998</v>
      </c>
      <c r="C30" s="723"/>
      <c r="D30" s="723"/>
      <c r="E30" s="389">
        <v>25</v>
      </c>
      <c r="F30" s="389">
        <v>10</v>
      </c>
      <c r="G30" s="723"/>
      <c r="H30" s="723"/>
      <c r="I30" s="471">
        <v>84720</v>
      </c>
    </row>
    <row r="31" spans="1:9" x14ac:dyDescent="0.25">
      <c r="A31" s="723"/>
      <c r="B31" s="389" t="s">
        <v>2997</v>
      </c>
      <c r="C31" s="723"/>
      <c r="D31" s="723"/>
      <c r="E31" s="389">
        <v>32</v>
      </c>
      <c r="F31" s="389">
        <v>16</v>
      </c>
      <c r="G31" s="723"/>
      <c r="H31" s="723"/>
      <c r="I31" s="471">
        <v>87480</v>
      </c>
    </row>
    <row r="32" spans="1:9" x14ac:dyDescent="0.25">
      <c r="A32" s="723"/>
      <c r="B32" s="389" t="s">
        <v>2996</v>
      </c>
      <c r="C32" s="723"/>
      <c r="D32" s="723"/>
      <c r="E32" s="389">
        <v>40</v>
      </c>
      <c r="F32" s="389">
        <v>25</v>
      </c>
      <c r="G32" s="723"/>
      <c r="H32" s="723"/>
      <c r="I32" s="471">
        <v>93600</v>
      </c>
    </row>
    <row r="33" spans="1:9" x14ac:dyDescent="0.25">
      <c r="A33" s="723"/>
      <c r="B33" s="389" t="s">
        <v>2995</v>
      </c>
      <c r="C33" s="723"/>
      <c r="D33" s="723"/>
      <c r="E33" s="389">
        <v>50</v>
      </c>
      <c r="F33" s="389">
        <v>40</v>
      </c>
      <c r="G33" s="723"/>
      <c r="H33" s="723"/>
      <c r="I33" s="471">
        <v>104760</v>
      </c>
    </row>
    <row r="34" spans="1:9" x14ac:dyDescent="0.25">
      <c r="A34" s="723"/>
      <c r="B34" s="389" t="s">
        <v>2994</v>
      </c>
      <c r="C34" s="723"/>
      <c r="D34" s="723"/>
      <c r="E34" s="389">
        <v>65</v>
      </c>
      <c r="F34" s="389">
        <v>63</v>
      </c>
      <c r="G34" s="723"/>
      <c r="H34" s="723"/>
      <c r="I34" s="471">
        <v>109680</v>
      </c>
    </row>
    <row r="35" spans="1:9" x14ac:dyDescent="0.25">
      <c r="A35" s="723"/>
      <c r="B35" s="389" t="s">
        <v>2993</v>
      </c>
      <c r="C35" s="723"/>
      <c r="D35" s="723"/>
      <c r="E35" s="389">
        <v>80</v>
      </c>
      <c r="F35" s="389">
        <v>100</v>
      </c>
      <c r="G35" s="723"/>
      <c r="H35" s="723"/>
      <c r="I35" s="471">
        <v>117720</v>
      </c>
    </row>
    <row r="36" spans="1:9" x14ac:dyDescent="0.25">
      <c r="A36" s="723"/>
      <c r="B36" s="389" t="s">
        <v>2992</v>
      </c>
      <c r="C36" s="723"/>
      <c r="D36" s="723"/>
      <c r="E36" s="389">
        <v>100</v>
      </c>
      <c r="F36" s="389">
        <v>125</v>
      </c>
      <c r="G36" s="723"/>
      <c r="H36" s="723"/>
      <c r="I36" s="471">
        <v>132840</v>
      </c>
    </row>
    <row r="37" spans="1:9" x14ac:dyDescent="0.25">
      <c r="A37" s="723"/>
      <c r="B37" s="389" t="s">
        <v>2991</v>
      </c>
      <c r="C37" s="723"/>
      <c r="D37" s="723"/>
      <c r="E37" s="397">
        <v>125</v>
      </c>
      <c r="F37" s="397">
        <v>160</v>
      </c>
      <c r="G37" s="723"/>
      <c r="H37" s="723"/>
      <c r="I37" s="471">
        <v>172920</v>
      </c>
    </row>
    <row r="38" spans="1:9" x14ac:dyDescent="0.25">
      <c r="A38" s="723"/>
      <c r="B38" s="389" t="s">
        <v>2990</v>
      </c>
      <c r="C38" s="723"/>
      <c r="D38" s="723"/>
      <c r="E38" s="397">
        <v>150</v>
      </c>
      <c r="F38" s="397">
        <v>280</v>
      </c>
      <c r="G38" s="723"/>
      <c r="H38" s="723"/>
      <c r="I38" s="471">
        <v>332160</v>
      </c>
    </row>
    <row r="39" spans="1:9" s="145" customFormat="1" ht="16.5" customHeight="1" x14ac:dyDescent="0.25">
      <c r="A39" s="748" t="s">
        <v>2989</v>
      </c>
      <c r="B39" s="748"/>
      <c r="C39" s="748"/>
      <c r="D39" s="748"/>
      <c r="E39" s="748"/>
      <c r="F39" s="748"/>
      <c r="G39" s="748"/>
      <c r="H39" s="748"/>
      <c r="I39" s="748"/>
    </row>
    <row r="40" spans="1:9" x14ac:dyDescent="0.25">
      <c r="A40" s="723"/>
      <c r="B40" s="389" t="s">
        <v>2988</v>
      </c>
      <c r="C40" s="723" t="s">
        <v>2957</v>
      </c>
      <c r="D40" s="723" t="s">
        <v>2838</v>
      </c>
      <c r="E40" s="389">
        <v>15</v>
      </c>
      <c r="F40" s="389">
        <v>4</v>
      </c>
      <c r="G40" s="723" t="s">
        <v>2959</v>
      </c>
      <c r="H40" s="723" t="s">
        <v>2958</v>
      </c>
      <c r="I40" s="471">
        <v>81120</v>
      </c>
    </row>
    <row r="41" spans="1:9" x14ac:dyDescent="0.25">
      <c r="A41" s="723"/>
      <c r="B41" s="389" t="s">
        <v>2987</v>
      </c>
      <c r="C41" s="723"/>
      <c r="D41" s="723"/>
      <c r="E41" s="389">
        <v>20</v>
      </c>
      <c r="F41" s="389">
        <v>6.3</v>
      </c>
      <c r="G41" s="723"/>
      <c r="H41" s="723"/>
      <c r="I41" s="471">
        <v>84720</v>
      </c>
    </row>
    <row r="42" spans="1:9" x14ac:dyDescent="0.25">
      <c r="A42" s="723"/>
      <c r="B42" s="389" t="s">
        <v>2986</v>
      </c>
      <c r="C42" s="723"/>
      <c r="D42" s="723"/>
      <c r="E42" s="389">
        <v>25</v>
      </c>
      <c r="F42" s="389">
        <v>10</v>
      </c>
      <c r="G42" s="723"/>
      <c r="H42" s="723"/>
      <c r="I42" s="471">
        <v>87480</v>
      </c>
    </row>
    <row r="43" spans="1:9" x14ac:dyDescent="0.25">
      <c r="A43" s="723"/>
      <c r="B43" s="389" t="s">
        <v>2985</v>
      </c>
      <c r="C43" s="723"/>
      <c r="D43" s="723"/>
      <c r="E43" s="389">
        <v>32</v>
      </c>
      <c r="F43" s="389">
        <v>16</v>
      </c>
      <c r="G43" s="723"/>
      <c r="H43" s="723"/>
      <c r="I43" s="471">
        <v>93600</v>
      </c>
    </row>
    <row r="44" spans="1:9" x14ac:dyDescent="0.25">
      <c r="A44" s="723"/>
      <c r="B44" s="389" t="s">
        <v>2984</v>
      </c>
      <c r="C44" s="723"/>
      <c r="D44" s="723"/>
      <c r="E44" s="389">
        <v>40</v>
      </c>
      <c r="F44" s="389">
        <v>25</v>
      </c>
      <c r="G44" s="723"/>
      <c r="H44" s="723"/>
      <c r="I44" s="471">
        <v>104760</v>
      </c>
    </row>
    <row r="45" spans="1:9" x14ac:dyDescent="0.25">
      <c r="A45" s="723"/>
      <c r="B45" s="389" t="s">
        <v>2983</v>
      </c>
      <c r="C45" s="723"/>
      <c r="D45" s="723"/>
      <c r="E45" s="389">
        <v>50</v>
      </c>
      <c r="F45" s="389">
        <v>40</v>
      </c>
      <c r="G45" s="723"/>
      <c r="H45" s="723"/>
      <c r="I45" s="471">
        <v>109680</v>
      </c>
    </row>
    <row r="46" spans="1:9" x14ac:dyDescent="0.25">
      <c r="A46" s="723"/>
      <c r="B46" s="389" t="s">
        <v>2982</v>
      </c>
      <c r="C46" s="723"/>
      <c r="D46" s="723"/>
      <c r="E46" s="389">
        <v>65</v>
      </c>
      <c r="F46" s="389">
        <v>63</v>
      </c>
      <c r="G46" s="723"/>
      <c r="H46" s="723"/>
      <c r="I46" s="471">
        <v>117720</v>
      </c>
    </row>
    <row r="47" spans="1:9" x14ac:dyDescent="0.25">
      <c r="A47" s="723"/>
      <c r="B47" s="389" t="s">
        <v>2981</v>
      </c>
      <c r="C47" s="723"/>
      <c r="D47" s="723"/>
      <c r="E47" s="389">
        <v>80</v>
      </c>
      <c r="F47" s="389">
        <v>100</v>
      </c>
      <c r="G47" s="723"/>
      <c r="H47" s="723"/>
      <c r="I47" s="471">
        <v>132840</v>
      </c>
    </row>
    <row r="48" spans="1:9" x14ac:dyDescent="0.25">
      <c r="A48" s="723"/>
      <c r="B48" s="389" t="s">
        <v>2980</v>
      </c>
      <c r="C48" s="723"/>
      <c r="D48" s="723"/>
      <c r="E48" s="389">
        <v>100</v>
      </c>
      <c r="F48" s="389">
        <v>125</v>
      </c>
      <c r="G48" s="723"/>
      <c r="H48" s="723"/>
      <c r="I48" s="471">
        <v>172920</v>
      </c>
    </row>
    <row r="49" spans="1:9" x14ac:dyDescent="0.25">
      <c r="A49" s="723"/>
      <c r="B49" s="389" t="s">
        <v>2979</v>
      </c>
      <c r="C49" s="723"/>
      <c r="D49" s="723"/>
      <c r="E49" s="397">
        <v>125</v>
      </c>
      <c r="F49" s="397">
        <v>160</v>
      </c>
      <c r="G49" s="723"/>
      <c r="H49" s="723"/>
      <c r="I49" s="471">
        <v>332160</v>
      </c>
    </row>
    <row r="50" spans="1:9" ht="19.5" customHeight="1" x14ac:dyDescent="0.25">
      <c r="A50" s="748" t="s">
        <v>2978</v>
      </c>
      <c r="B50" s="748"/>
      <c r="C50" s="748"/>
      <c r="D50" s="748"/>
      <c r="E50" s="748"/>
      <c r="F50" s="748"/>
      <c r="G50" s="748"/>
      <c r="H50" s="748"/>
      <c r="I50" s="748"/>
    </row>
    <row r="51" spans="1:9" x14ac:dyDescent="0.25">
      <c r="A51" s="723"/>
      <c r="B51" s="389" t="s">
        <v>2977</v>
      </c>
      <c r="C51" s="723" t="s">
        <v>2957</v>
      </c>
      <c r="D51" s="723" t="s">
        <v>2838</v>
      </c>
      <c r="E51" s="389">
        <v>15</v>
      </c>
      <c r="F51" s="389">
        <v>4</v>
      </c>
      <c r="G51" s="723" t="s">
        <v>2956</v>
      </c>
      <c r="H51" s="723" t="s">
        <v>2955</v>
      </c>
      <c r="I51" s="471">
        <v>81120</v>
      </c>
    </row>
    <row r="52" spans="1:9" x14ac:dyDescent="0.25">
      <c r="A52" s="723"/>
      <c r="B52" s="389" t="s">
        <v>2976</v>
      </c>
      <c r="C52" s="723"/>
      <c r="D52" s="723"/>
      <c r="E52" s="389">
        <v>20</v>
      </c>
      <c r="F52" s="389">
        <v>6.3</v>
      </c>
      <c r="G52" s="723"/>
      <c r="H52" s="723"/>
      <c r="I52" s="471">
        <v>84720</v>
      </c>
    </row>
    <row r="53" spans="1:9" x14ac:dyDescent="0.25">
      <c r="A53" s="723"/>
      <c r="B53" s="389" t="s">
        <v>2975</v>
      </c>
      <c r="C53" s="723"/>
      <c r="D53" s="723"/>
      <c r="E53" s="389">
        <v>25</v>
      </c>
      <c r="F53" s="389">
        <v>10</v>
      </c>
      <c r="G53" s="723"/>
      <c r="H53" s="723"/>
      <c r="I53" s="471">
        <v>87480</v>
      </c>
    </row>
    <row r="54" spans="1:9" x14ac:dyDescent="0.25">
      <c r="A54" s="723"/>
      <c r="B54" s="389" t="s">
        <v>2974</v>
      </c>
      <c r="C54" s="723"/>
      <c r="D54" s="723"/>
      <c r="E54" s="389">
        <v>32</v>
      </c>
      <c r="F54" s="389">
        <v>16</v>
      </c>
      <c r="G54" s="723"/>
      <c r="H54" s="723"/>
      <c r="I54" s="471">
        <v>93600</v>
      </c>
    </row>
    <row r="55" spans="1:9" x14ac:dyDescent="0.25">
      <c r="A55" s="723"/>
      <c r="B55" s="389" t="s">
        <v>2973</v>
      </c>
      <c r="C55" s="723"/>
      <c r="D55" s="723"/>
      <c r="E55" s="389">
        <v>40</v>
      </c>
      <c r="F55" s="389">
        <v>25</v>
      </c>
      <c r="G55" s="723"/>
      <c r="H55" s="723"/>
      <c r="I55" s="471">
        <v>104760</v>
      </c>
    </row>
    <row r="56" spans="1:9" x14ac:dyDescent="0.25">
      <c r="A56" s="723"/>
      <c r="B56" s="389" t="s">
        <v>2972</v>
      </c>
      <c r="C56" s="723"/>
      <c r="D56" s="723"/>
      <c r="E56" s="389">
        <v>50</v>
      </c>
      <c r="F56" s="389">
        <v>40</v>
      </c>
      <c r="G56" s="723"/>
      <c r="H56" s="723"/>
      <c r="I56" s="471">
        <v>109680</v>
      </c>
    </row>
    <row r="57" spans="1:9" x14ac:dyDescent="0.25">
      <c r="A57" s="723"/>
      <c r="B57" s="389" t="s">
        <v>2971</v>
      </c>
      <c r="C57" s="723"/>
      <c r="D57" s="723"/>
      <c r="E57" s="389">
        <v>65</v>
      </c>
      <c r="F57" s="389">
        <v>63</v>
      </c>
      <c r="G57" s="723"/>
      <c r="H57" s="723"/>
      <c r="I57" s="471">
        <v>117720</v>
      </c>
    </row>
    <row r="58" spans="1:9" x14ac:dyDescent="0.25">
      <c r="A58" s="723"/>
      <c r="B58" s="389" t="s">
        <v>2970</v>
      </c>
      <c r="C58" s="723"/>
      <c r="D58" s="723"/>
      <c r="E58" s="389">
        <v>80</v>
      </c>
      <c r="F58" s="389">
        <v>100</v>
      </c>
      <c r="G58" s="723"/>
      <c r="H58" s="723"/>
      <c r="I58" s="471">
        <v>132840</v>
      </c>
    </row>
    <row r="59" spans="1:9" x14ac:dyDescent="0.25">
      <c r="A59" s="723"/>
      <c r="B59" s="389" t="s">
        <v>2969</v>
      </c>
      <c r="C59" s="723"/>
      <c r="D59" s="723"/>
      <c r="E59" s="389">
        <v>100</v>
      </c>
      <c r="F59" s="389">
        <v>125</v>
      </c>
      <c r="G59" s="723"/>
      <c r="H59" s="723"/>
      <c r="I59" s="471">
        <v>172920</v>
      </c>
    </row>
    <row r="60" spans="1:9" x14ac:dyDescent="0.25">
      <c r="A60" s="723"/>
      <c r="B60" s="389" t="s">
        <v>2968</v>
      </c>
      <c r="C60" s="723"/>
      <c r="D60" s="723"/>
      <c r="E60" s="397">
        <v>125</v>
      </c>
      <c r="F60" s="397">
        <v>160</v>
      </c>
      <c r="G60" s="723"/>
      <c r="H60" s="723"/>
      <c r="I60" s="471">
        <v>332160</v>
      </c>
    </row>
  </sheetData>
  <mergeCells count="31">
    <mergeCell ref="D17:D26"/>
    <mergeCell ref="G17:G26"/>
    <mergeCell ref="H17:H26"/>
    <mergeCell ref="A1:I1"/>
    <mergeCell ref="A27:I27"/>
    <mergeCell ref="A6:I6"/>
    <mergeCell ref="D7:D15"/>
    <mergeCell ref="H7:H15"/>
    <mergeCell ref="A7:A15"/>
    <mergeCell ref="G7:G15"/>
    <mergeCell ref="C7:C15"/>
    <mergeCell ref="A16:I16"/>
    <mergeCell ref="A17:A26"/>
    <mergeCell ref="C17:C26"/>
    <mergeCell ref="A28:A38"/>
    <mergeCell ref="C28:C38"/>
    <mergeCell ref="D28:D38"/>
    <mergeCell ref="G28:G38"/>
    <mergeCell ref="H28:H38"/>
    <mergeCell ref="A39:I39"/>
    <mergeCell ref="A40:A49"/>
    <mergeCell ref="C40:C49"/>
    <mergeCell ref="D40:D49"/>
    <mergeCell ref="G40:G49"/>
    <mergeCell ref="H40:H49"/>
    <mergeCell ref="H51:H60"/>
    <mergeCell ref="A50:I50"/>
    <mergeCell ref="A51:A60"/>
    <mergeCell ref="C51:C60"/>
    <mergeCell ref="D51:D60"/>
    <mergeCell ref="G51:G60"/>
  </mergeCells>
  <pageMargins left="0.25" right="0.25" top="0.75" bottom="0.75" header="0.3" footer="0.3"/>
  <pageSetup paperSize="9" scale="67" fitToHeight="0" orientation="portrait" r:id="rId1"/>
  <headerFooter>
    <oddFooter>&amp;R&amp;P</oddFooter>
  </headerFooter>
  <drawing r:id="rId2"/>
</worksheet>
</file>

<file path=xl/worksheets/sheet2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E46"/>
  <sheetViews>
    <sheetView zoomScale="80" zoomScaleNormal="80" workbookViewId="0">
      <selection sqref="A1:D1"/>
    </sheetView>
  </sheetViews>
  <sheetFormatPr defaultRowHeight="15" x14ac:dyDescent="0.25"/>
  <cols>
    <col min="1" max="1" width="23.85546875" bestFit="1" customWidth="1"/>
    <col min="2" max="2" width="113.7109375" bestFit="1" customWidth="1"/>
    <col min="3" max="3" width="32.28515625" bestFit="1" customWidth="1"/>
    <col min="4" max="4" width="37.42578125" customWidth="1"/>
    <col min="5" max="8" width="82.7109375" customWidth="1"/>
  </cols>
  <sheetData>
    <row r="1" spans="1:5" ht="21" x14ac:dyDescent="0.35">
      <c r="A1" s="751" t="s">
        <v>3361</v>
      </c>
      <c r="B1" s="751"/>
      <c r="C1" s="751"/>
      <c r="D1" s="751"/>
      <c r="E1" s="476"/>
    </row>
    <row r="2" spans="1:5" x14ac:dyDescent="0.25">
      <c r="B2" s="57"/>
      <c r="C2" s="57"/>
      <c r="D2" s="57"/>
      <c r="E2" s="57"/>
    </row>
    <row r="3" spans="1:5" x14ac:dyDescent="0.25">
      <c r="B3" s="57"/>
      <c r="C3" s="57"/>
      <c r="D3" s="57"/>
      <c r="E3" s="57"/>
    </row>
    <row r="5" spans="1:5" ht="41.25" customHeight="1" x14ac:dyDescent="0.25">
      <c r="A5" s="493" t="s">
        <v>3283</v>
      </c>
      <c r="B5" s="493" t="s">
        <v>3284</v>
      </c>
      <c r="C5" s="494" t="s">
        <v>3285</v>
      </c>
      <c r="D5" s="493" t="s">
        <v>3362</v>
      </c>
    </row>
    <row r="6" spans="1:5" ht="21" x14ac:dyDescent="0.35">
      <c r="A6" s="752" t="s">
        <v>3286</v>
      </c>
      <c r="B6" s="753"/>
      <c r="C6" s="753"/>
      <c r="D6" s="754"/>
    </row>
    <row r="7" spans="1:5" ht="18.75" x14ac:dyDescent="0.3">
      <c r="A7" s="755" t="s">
        <v>3287</v>
      </c>
      <c r="B7" s="756"/>
      <c r="C7" s="756"/>
      <c r="D7" s="757"/>
    </row>
    <row r="8" spans="1:5" ht="18.75" x14ac:dyDescent="0.3">
      <c r="A8" s="496" t="s">
        <v>3288</v>
      </c>
      <c r="B8" s="496" t="s">
        <v>3289</v>
      </c>
      <c r="C8" s="497">
        <v>212.05597075471698</v>
      </c>
      <c r="D8" s="480"/>
    </row>
    <row r="9" spans="1:5" ht="18.75" x14ac:dyDescent="0.3">
      <c r="A9" s="498" t="s">
        <v>3290</v>
      </c>
      <c r="B9" s="498" t="s">
        <v>3291</v>
      </c>
      <c r="C9" s="499">
        <v>459.46631698113202</v>
      </c>
      <c r="D9" s="480"/>
    </row>
    <row r="10" spans="1:5" ht="18.75" x14ac:dyDescent="0.3">
      <c r="A10" s="498" t="s">
        <v>3292</v>
      </c>
      <c r="B10" s="498" t="s">
        <v>3293</v>
      </c>
      <c r="C10" s="499">
        <v>603.99360000000013</v>
      </c>
      <c r="D10" s="480"/>
    </row>
    <row r="11" spans="1:5" ht="18.75" x14ac:dyDescent="0.3">
      <c r="A11" s="498" t="s">
        <v>3294</v>
      </c>
      <c r="B11" s="498" t="s">
        <v>3295</v>
      </c>
      <c r="C11" s="499">
        <v>1051.8528000000001</v>
      </c>
      <c r="D11" s="480"/>
    </row>
    <row r="12" spans="1:5" ht="18.75" x14ac:dyDescent="0.3">
      <c r="A12" s="498" t="s">
        <v>3296</v>
      </c>
      <c r="B12" s="498" t="s">
        <v>3297</v>
      </c>
      <c r="C12" s="499">
        <v>1195.6608000000001</v>
      </c>
      <c r="D12" s="480"/>
    </row>
    <row r="13" spans="1:5" ht="18.75" x14ac:dyDescent="0.3">
      <c r="A13" s="498" t="s">
        <v>3298</v>
      </c>
      <c r="B13" s="498" t="s">
        <v>3299</v>
      </c>
      <c r="C13" s="499">
        <v>1795.5456000000004</v>
      </c>
      <c r="D13" s="480"/>
    </row>
    <row r="14" spans="1:5" ht="18.75" x14ac:dyDescent="0.3">
      <c r="A14" s="498" t="s">
        <v>3300</v>
      </c>
      <c r="B14" s="498" t="s">
        <v>3301</v>
      </c>
      <c r="C14" s="499">
        <v>3118.5792000000001</v>
      </c>
      <c r="D14" s="480"/>
    </row>
    <row r="15" spans="1:5" ht="18.75" x14ac:dyDescent="0.3">
      <c r="A15" s="498" t="s">
        <v>3302</v>
      </c>
      <c r="B15" s="498" t="s">
        <v>3303</v>
      </c>
      <c r="C15" s="499">
        <v>3233.59</v>
      </c>
      <c r="D15" s="480"/>
    </row>
    <row r="16" spans="1:5" ht="18.75" x14ac:dyDescent="0.3">
      <c r="A16" s="498" t="s">
        <v>3304</v>
      </c>
      <c r="B16" s="498" t="s">
        <v>3305</v>
      </c>
      <c r="C16" s="499">
        <v>3480.1536000000001</v>
      </c>
      <c r="D16" s="480"/>
    </row>
    <row r="17" spans="1:4" ht="18.75" x14ac:dyDescent="0.3">
      <c r="A17" s="498" t="s">
        <v>3306</v>
      </c>
      <c r="B17" s="498" t="s">
        <v>3307</v>
      </c>
      <c r="C17" s="499" t="s">
        <v>1861</v>
      </c>
      <c r="D17" s="480"/>
    </row>
    <row r="18" spans="1:4" ht="18.75" x14ac:dyDescent="0.3">
      <c r="A18" s="498" t="s">
        <v>3308</v>
      </c>
      <c r="B18" s="498" t="s">
        <v>3309</v>
      </c>
      <c r="C18" s="499" t="s">
        <v>1861</v>
      </c>
      <c r="D18" s="480"/>
    </row>
    <row r="19" spans="1:4" ht="18.75" x14ac:dyDescent="0.3">
      <c r="A19" s="498" t="s">
        <v>3310</v>
      </c>
      <c r="B19" s="498" t="s">
        <v>3311</v>
      </c>
      <c r="C19" s="499" t="s">
        <v>1861</v>
      </c>
      <c r="D19" s="480"/>
    </row>
    <row r="20" spans="1:4" ht="18.75" x14ac:dyDescent="0.3">
      <c r="A20" s="498" t="s">
        <v>3312</v>
      </c>
      <c r="B20" s="498" t="s">
        <v>3313</v>
      </c>
      <c r="C20" s="499" t="s">
        <v>1861</v>
      </c>
      <c r="D20" s="480"/>
    </row>
    <row r="21" spans="1:4" ht="18.75" x14ac:dyDescent="0.3">
      <c r="A21" s="498" t="s">
        <v>3314</v>
      </c>
      <c r="B21" s="498" t="s">
        <v>3315</v>
      </c>
      <c r="C21" s="499" t="s">
        <v>1861</v>
      </c>
      <c r="D21" s="480"/>
    </row>
    <row r="22" spans="1:4" ht="18.75" x14ac:dyDescent="0.3">
      <c r="A22" s="498" t="s">
        <v>3316</v>
      </c>
      <c r="B22" s="498" t="s">
        <v>3317</v>
      </c>
      <c r="C22" s="499" t="s">
        <v>1861</v>
      </c>
      <c r="D22" s="452"/>
    </row>
    <row r="23" spans="1:4" ht="18.75" x14ac:dyDescent="0.3">
      <c r="A23" s="755" t="s">
        <v>3318</v>
      </c>
      <c r="B23" s="756"/>
      <c r="C23" s="756"/>
      <c r="D23" s="757"/>
    </row>
    <row r="24" spans="1:4" ht="18.75" x14ac:dyDescent="0.3">
      <c r="A24" s="496" t="s">
        <v>3319</v>
      </c>
      <c r="B24" s="496" t="s">
        <v>3320</v>
      </c>
      <c r="C24" s="497">
        <v>371.10673811320748</v>
      </c>
      <c r="D24" s="458"/>
    </row>
    <row r="25" spans="1:4" ht="18.75" x14ac:dyDescent="0.3">
      <c r="A25" s="498" t="s">
        <v>3321</v>
      </c>
      <c r="B25" s="498" t="s">
        <v>3322</v>
      </c>
      <c r="C25" s="499">
        <v>530.1574301886792</v>
      </c>
      <c r="D25" s="480"/>
    </row>
    <row r="26" spans="1:4" ht="18.75" x14ac:dyDescent="0.3">
      <c r="A26" s="498" t="s">
        <v>3323</v>
      </c>
      <c r="B26" s="498" t="s">
        <v>3324</v>
      </c>
      <c r="C26" s="499">
        <v>645.0196358490565</v>
      </c>
      <c r="D26" s="480"/>
    </row>
    <row r="27" spans="1:4" ht="18.75" x14ac:dyDescent="0.3">
      <c r="A27" s="498" t="s">
        <v>3325</v>
      </c>
      <c r="B27" s="498" t="s">
        <v>3326</v>
      </c>
      <c r="C27" s="499">
        <v>1902.3743999999999</v>
      </c>
      <c r="D27" s="480"/>
    </row>
    <row r="28" spans="1:4" ht="18.75" x14ac:dyDescent="0.3">
      <c r="A28" s="498" t="s">
        <v>3327</v>
      </c>
      <c r="B28" s="498" t="s">
        <v>3328</v>
      </c>
      <c r="C28" s="499">
        <v>1951.6800000000003</v>
      </c>
      <c r="D28" s="480"/>
    </row>
    <row r="29" spans="1:4" ht="18.75" x14ac:dyDescent="0.3">
      <c r="A29" s="498" t="s">
        <v>3329</v>
      </c>
      <c r="B29" s="498" t="s">
        <v>3330</v>
      </c>
      <c r="C29" s="499">
        <v>3804.7487999999998</v>
      </c>
      <c r="D29" s="480"/>
    </row>
    <row r="30" spans="1:4" ht="18.75" x14ac:dyDescent="0.3">
      <c r="A30" s="498" t="s">
        <v>3331</v>
      </c>
      <c r="B30" s="498" t="s">
        <v>3332</v>
      </c>
      <c r="C30" s="499">
        <v>5115.4560000000001</v>
      </c>
      <c r="D30" s="480"/>
    </row>
    <row r="31" spans="1:4" ht="18.75" x14ac:dyDescent="0.3">
      <c r="A31" s="498" t="s">
        <v>3333</v>
      </c>
      <c r="B31" s="498" t="s">
        <v>3334</v>
      </c>
      <c r="C31" s="499">
        <v>5797.0199999999995</v>
      </c>
      <c r="D31" s="480"/>
    </row>
    <row r="32" spans="1:4" ht="18.75" x14ac:dyDescent="0.3">
      <c r="A32" s="498" t="s">
        <v>3335</v>
      </c>
      <c r="B32" s="498" t="s">
        <v>3336</v>
      </c>
      <c r="C32" s="499" t="s">
        <v>1861</v>
      </c>
      <c r="D32" s="480"/>
    </row>
    <row r="33" spans="1:4" ht="18.75" x14ac:dyDescent="0.3">
      <c r="A33" s="498" t="s">
        <v>3337</v>
      </c>
      <c r="B33" s="498" t="s">
        <v>3338</v>
      </c>
      <c r="C33" s="499" t="s">
        <v>1861</v>
      </c>
      <c r="D33" s="480"/>
    </row>
    <row r="34" spans="1:4" ht="18.75" x14ac:dyDescent="0.3">
      <c r="A34" s="498" t="s">
        <v>3339</v>
      </c>
      <c r="B34" s="498" t="s">
        <v>3340</v>
      </c>
      <c r="C34" s="499" t="s">
        <v>1861</v>
      </c>
      <c r="D34" s="480"/>
    </row>
    <row r="35" spans="1:4" ht="18.75" x14ac:dyDescent="0.3">
      <c r="A35" s="498" t="s">
        <v>3341</v>
      </c>
      <c r="B35" s="498" t="s">
        <v>3342</v>
      </c>
      <c r="C35" s="499" t="s">
        <v>1861</v>
      </c>
      <c r="D35" s="480"/>
    </row>
    <row r="36" spans="1:4" ht="18.75" x14ac:dyDescent="0.3">
      <c r="A36" s="498" t="s">
        <v>3343</v>
      </c>
      <c r="B36" s="498" t="s">
        <v>3344</v>
      </c>
      <c r="C36" s="499" t="s">
        <v>1861</v>
      </c>
      <c r="D36" s="480"/>
    </row>
    <row r="37" spans="1:4" ht="18.75" x14ac:dyDescent="0.3">
      <c r="A37" s="498" t="s">
        <v>3345</v>
      </c>
      <c r="B37" s="498" t="s">
        <v>3346</v>
      </c>
      <c r="C37" s="499" t="s">
        <v>1861</v>
      </c>
      <c r="D37" s="452"/>
    </row>
    <row r="38" spans="1:4" ht="21" x14ac:dyDescent="0.35">
      <c r="A38" s="758" t="s">
        <v>3347</v>
      </c>
      <c r="B38" s="759"/>
      <c r="C38" s="759"/>
      <c r="D38" s="760"/>
    </row>
    <row r="39" spans="1:4" ht="36.75" customHeight="1" x14ac:dyDescent="0.3">
      <c r="A39" s="495" t="s">
        <v>3348</v>
      </c>
      <c r="B39" s="495" t="s">
        <v>3284</v>
      </c>
      <c r="C39" s="749"/>
      <c r="D39" s="750"/>
    </row>
    <row r="40" spans="1:4" ht="18.75" x14ac:dyDescent="0.3">
      <c r="A40" s="499" t="s">
        <v>3349</v>
      </c>
      <c r="B40" s="498" t="s">
        <v>3350</v>
      </c>
      <c r="C40" s="497"/>
      <c r="D40" s="480"/>
    </row>
    <row r="41" spans="1:4" ht="18.75" x14ac:dyDescent="0.3">
      <c r="A41" s="499" t="s">
        <v>3351</v>
      </c>
      <c r="B41" s="498" t="s">
        <v>3352</v>
      </c>
      <c r="C41" s="499"/>
      <c r="D41" s="480"/>
    </row>
    <row r="42" spans="1:4" ht="18.75" x14ac:dyDescent="0.3">
      <c r="A42" s="499" t="s">
        <v>3353</v>
      </c>
      <c r="B42" s="498" t="s">
        <v>3354</v>
      </c>
      <c r="C42" s="499"/>
      <c r="D42" s="480"/>
    </row>
    <row r="43" spans="1:4" ht="18.75" x14ac:dyDescent="0.3">
      <c r="A43" s="499" t="s">
        <v>3355</v>
      </c>
      <c r="B43" s="498" t="s">
        <v>3356</v>
      </c>
      <c r="C43" s="499"/>
      <c r="D43" s="480"/>
    </row>
    <row r="44" spans="1:4" ht="18.75" x14ac:dyDescent="0.3">
      <c r="A44" s="499" t="s">
        <v>3357</v>
      </c>
      <c r="B44" s="498" t="s">
        <v>3358</v>
      </c>
      <c r="C44" s="499"/>
      <c r="D44" s="480"/>
    </row>
    <row r="45" spans="1:4" ht="18.75" x14ac:dyDescent="0.3">
      <c r="A45" s="499" t="s">
        <v>3359</v>
      </c>
      <c r="B45" s="498" t="s">
        <v>3360</v>
      </c>
      <c r="C45" s="499"/>
      <c r="D45" s="452"/>
    </row>
    <row r="46" spans="1:4" x14ac:dyDescent="0.25">
      <c r="A46" s="475"/>
      <c r="C46" s="475"/>
    </row>
  </sheetData>
  <mergeCells count="6">
    <mergeCell ref="C39:D39"/>
    <mergeCell ref="A1:D1"/>
    <mergeCell ref="A6:D6"/>
    <mergeCell ref="A23:D23"/>
    <mergeCell ref="A38:D38"/>
    <mergeCell ref="A7:D7"/>
  </mergeCells>
  <pageMargins left="0.7" right="0.7" top="0.75" bottom="0.75" header="0.3" footer="0.3"/>
  <pageSetup paperSize="9" orientation="portrait" r:id="rId1"/>
  <drawing r:id="rId2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4" baseType="variant">
      <vt:variant>
        <vt:lpstr>Листы</vt:lpstr>
      </vt:variant>
      <vt:variant>
        <vt:i4>23</vt:i4>
      </vt:variant>
      <vt:variant>
        <vt:lpstr>Именованные диапазоны</vt:lpstr>
      </vt:variant>
      <vt:variant>
        <vt:i4>4</vt:i4>
      </vt:variant>
    </vt:vector>
  </HeadingPairs>
  <TitlesOfParts>
    <vt:vector size="27" baseType="lpstr">
      <vt:lpstr>Оглавление</vt:lpstr>
      <vt:lpstr>Cimberio</vt:lpstr>
      <vt:lpstr>ALSO</vt:lpstr>
      <vt:lpstr>BROEN</vt:lpstr>
      <vt:lpstr>TECOFI</vt:lpstr>
      <vt:lpstr>FAF</vt:lpstr>
      <vt:lpstr>Эффективный Инжиниринг</vt:lpstr>
      <vt:lpstr>Фланцы и Крепёж</vt:lpstr>
      <vt:lpstr>Арматура Теплосила</vt:lpstr>
      <vt:lpstr>Теплосила - Опросный лист</vt:lpstr>
      <vt:lpstr>Duyar</vt:lpstr>
      <vt:lpstr>Vandjord</vt:lpstr>
      <vt:lpstr>Wilo</vt:lpstr>
      <vt:lpstr>Istratex</vt:lpstr>
      <vt:lpstr>Электро приводы Архимед</vt:lpstr>
      <vt:lpstr>Пневмоприводы Архимед</vt:lpstr>
      <vt:lpstr>РАШВОРК</vt:lpstr>
      <vt:lpstr>Китай Арматура</vt:lpstr>
      <vt:lpstr>БЭФ-Урал</vt:lpstr>
      <vt:lpstr>КПСР - 3-х ходовые</vt:lpstr>
      <vt:lpstr>КПСР - 2х ходовые</vt:lpstr>
      <vt:lpstr>КПСР - РПД</vt:lpstr>
      <vt:lpstr>Баки NEMA</vt:lpstr>
      <vt:lpstr>'КПСР - 2х ходовые'!Область_печати</vt:lpstr>
      <vt:lpstr>'КПСР - 3-х ходовые'!Область_печати</vt:lpstr>
      <vt:lpstr>'КПСР - РПД'!Область_печати</vt:lpstr>
      <vt:lpstr>'Электро приводы Архимед'!Область_печати</vt:lpstr>
    </vt:vector>
  </TitlesOfParts>
  <Company/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Авдеев Сергей</dc:creator>
  <cp:lastModifiedBy>Майна3</cp:lastModifiedBy>
  <cp:lastPrinted>2024-11-05T08:10:29Z</cp:lastPrinted>
  <dcterms:created xsi:type="dcterms:W3CDTF">2023-11-13T06:08:10Z</dcterms:created>
  <dcterms:modified xsi:type="dcterms:W3CDTF">2026-01-22T05:22:16Z</dcterms:modified>
</cp:coreProperties>
</file>